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1" documentId="13_ncr:1_{DBD41939-458E-2B42-828F-FA8958DA0444}" xr6:coauthVersionLast="47" xr6:coauthVersionMax="47" xr10:uidLastSave="{8C79B9BB-B80E-44FB-BB61-1C17112212DB}"/>
  <bookViews>
    <workbookView xWindow="0" yWindow="150" windowWidth="28800" windowHeight="1533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1" l="1"/>
  <c r="I35" i="1"/>
  <c r="R29" i="1" l="1"/>
  <c r="I29" i="1"/>
  <c r="L20" i="1" l="1"/>
  <c r="M20" i="1"/>
  <c r="N20" i="1"/>
  <c r="O20" i="1"/>
  <c r="P20" i="1"/>
  <c r="Q20" i="1"/>
  <c r="K20" i="1"/>
  <c r="R19" i="1"/>
  <c r="R34" i="1"/>
  <c r="D20" i="1"/>
  <c r="E20" i="1"/>
  <c r="F20" i="1"/>
  <c r="G20" i="1"/>
  <c r="H20" i="1"/>
  <c r="C20" i="1"/>
  <c r="I19" i="1"/>
  <c r="U48" i="1"/>
  <c r="T48" i="1"/>
  <c r="L48" i="1"/>
  <c r="M48" i="1"/>
  <c r="N48" i="1"/>
  <c r="O48" i="1"/>
  <c r="P48" i="1"/>
  <c r="Q48" i="1"/>
  <c r="K48" i="1"/>
  <c r="R47" i="1"/>
  <c r="D48" i="1"/>
  <c r="E48" i="1"/>
  <c r="F48" i="1"/>
  <c r="G48" i="1"/>
  <c r="C48" i="1"/>
  <c r="I47" i="1"/>
  <c r="I62" i="1"/>
  <c r="I55" i="1" l="1"/>
  <c r="I56" i="1"/>
  <c r="I54" i="1"/>
  <c r="R46" i="1"/>
  <c r="R45" i="1"/>
  <c r="R48" i="1" s="1"/>
  <c r="R55" i="1"/>
  <c r="R56" i="1"/>
  <c r="R54" i="1"/>
  <c r="H49" i="1"/>
  <c r="G49" i="1"/>
  <c r="F49" i="1"/>
  <c r="E49" i="1"/>
  <c r="D49" i="1"/>
  <c r="C49" i="1"/>
  <c r="I46" i="1"/>
  <c r="I45" i="1"/>
  <c r="R28" i="1"/>
  <c r="I28" i="1"/>
  <c r="R18" i="1"/>
  <c r="R17" i="1"/>
  <c r="R16" i="1"/>
  <c r="R15" i="1"/>
  <c r="R20" i="1" s="1"/>
  <c r="U20" i="1"/>
  <c r="T20" i="1"/>
  <c r="I34" i="1"/>
  <c r="H21" i="1"/>
  <c r="G21" i="1"/>
  <c r="F21" i="1"/>
  <c r="E21" i="1"/>
  <c r="D21" i="1"/>
  <c r="C21" i="1"/>
  <c r="I18" i="1"/>
  <c r="I17" i="1"/>
  <c r="I16" i="1"/>
  <c r="I15" i="1"/>
  <c r="H9" i="1"/>
  <c r="I48" i="1" l="1"/>
  <c r="I49" i="1" s="1"/>
  <c r="I20" i="1"/>
  <c r="I21" i="1" s="1"/>
</calcChain>
</file>

<file path=xl/sharedStrings.xml><?xml version="1.0" encoding="utf-8"?>
<sst xmlns="http://schemas.openxmlformats.org/spreadsheetml/2006/main" count="280" uniqueCount="60">
  <si>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</si>
  <si>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</si>
  <si>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</si>
  <si>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</si>
  <si>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</si>
  <si>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</si>
  <si>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</si>
  <si>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</si>
  <si>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</si>
  <si>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</si>
  <si>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</si>
  <si>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</si>
  <si>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</si>
  <si>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</si>
  <si>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</si>
  <si>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</si>
  <si>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</si>
  <si>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</si>
  <si>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</si>
  <si>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</si>
  <si>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</si>
  <si>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</si>
  <si>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</si>
  <si>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</si>
  <si>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</si>
  <si>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</si>
  <si>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</si>
  <si>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</si>
  <si>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</si>
  <si>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</si>
  <si>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</si>
  <si>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</si>
  <si>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</si>
  <si>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</si>
  <si>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</si>
  <si>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</si>
  <si>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</si>
  <si>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</si>
  <si>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</si>
  <si>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</si>
  <si>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</si>
  <si>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</si>
  <si>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</si>
  <si>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</si>
  <si>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</si>
  <si>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</si>
  <si>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</si>
  <si>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</si>
  <si>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</si>
  <si>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</si>
  <si>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期間</t>
    <rPh sb="0" eb="2">
      <t xml:space="preserve">キカン </t>
    </rPh>
    <phoneticPr fontId="4"/>
  </si>
  <si>
    <t>感染状況</t>
    <phoneticPr fontId="4"/>
  </si>
  <si>
    <t>1名</t>
    <rPh sb="1" eb="2">
      <t xml:space="preserve">メイ </t>
    </rPh>
    <phoneticPr fontId="4"/>
  </si>
  <si>
    <r>
      <t xml:space="preserve">★ </t>
    </r>
    <r>
      <rPr>
        <b/>
        <sz val="12"/>
        <color rgb="FF0070C0"/>
        <rFont val="游明朝"/>
        <family val="1"/>
        <charset val="128"/>
      </rPr>
      <t>新型コロナとインフルエンザ重感染例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15" eb="19">
      <t xml:space="preserve">ジュウカンセンレイ </t>
    </rPh>
    <phoneticPr fontId="4"/>
  </si>
  <si>
    <t>32名</t>
    <rPh sb="2" eb="3">
      <t xml:space="preserve">メイ </t>
    </rPh>
    <phoneticPr fontId="4"/>
  </si>
  <si>
    <t>1/29〜2/4</t>
    <phoneticPr fontId="4"/>
  </si>
  <si>
    <t>16.15↑</t>
    <phoneticPr fontId="4"/>
  </si>
  <si>
    <t>19.20↑</t>
    <phoneticPr fontId="4"/>
  </si>
  <si>
    <t>13.15↑</t>
    <phoneticPr fontId="4"/>
  </si>
  <si>
    <t>★ 新型コロナ感染例が再び増加しています。★インフルエンザBが流行しています。</t>
    <rPh sb="2" eb="4">
      <t xml:space="preserve">シンガタコロナ </t>
    </rPh>
    <rPh sb="7" eb="10">
      <t xml:space="preserve">カンセンレイガ </t>
    </rPh>
    <rPh sb="11" eb="12">
      <t xml:space="preserve">フタタビ </t>
    </rPh>
    <rPh sb="13" eb="15">
      <t xml:space="preserve">ゾウカ </t>
    </rPh>
    <rPh sb="31" eb="33">
      <t xml:space="preserve">リュウコウシテイマス 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</si>
</sst>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8" formatCode="0_);[Red]\(0\)"/>
  </numFmts>
  <fonts count="16" x14ac:knownFonts="1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  <font>
      <b/>
      <sz val="12"/>
      <color rgb="FF0070C0"/>
      <name val="游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9" fillId="0" borderId="1" xfId="0" applyNumberFormat="1" applyFont="1" applyBorder="1" applyAlignment="1">
      <alignment horizontal="center" vertical="center"/>
    </xf>
    <xf numFmtId="178" fontId="0" fillId="0" borderId="1" xfId="0" applyNumberFormat="1" applyBorder="1">
      <alignment vertical="center"/>
    </xf>
    <xf numFmtId="178" fontId="0" fillId="0" borderId="1" xfId="0" applyNumberForma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78" fontId="9" fillId="5" borderId="1" xfId="0" applyNumberFormat="1" applyFont="1" applyFill="1" applyBorder="1" applyAlignment="1">
      <alignment horizontal="center" vertical="center"/>
    </xf>
    <xf numFmtId="178" fontId="0" fillId="0" borderId="1" xfId="0" applyNumberFormat="1" applyBorder="1" applyAlignment="1">
      <alignment horizontal="right" vertical="center"/>
    </xf>
    <xf numFmtId="178" fontId="0" fillId="6" borderId="1" xfId="0" applyNumberFormat="1" applyFill="1" applyBorder="1" applyAlignment="1">
      <alignment horizontal="center" vertical="center"/>
    </xf>
    <xf numFmtId="178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178" fontId="12" fillId="3" borderId="1" xfId="0" applyNumberFormat="1" applyFont="1" applyFill="1" applyBorder="1" applyAlignment="1">
      <alignment horizontal="center" vertical="center"/>
    </xf>
    <xf numFmtId="178" fontId="0" fillId="0" borderId="0" xfId="0" applyNumberFormat="1">
      <alignment vertical="center"/>
    </xf>
    <xf numFmtId="0" fontId="13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178" fontId="8" fillId="6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7" borderId="1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8" fontId="9" fillId="6" borderId="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56" fontId="0" fillId="0" borderId="7" xfId="0" applyNumberFormat="1" applyBorder="1" applyAlignment="1">
      <alignment horizontal="center" vertical="center"/>
    </xf>
    <xf numFmtId="56" fontId="0" fillId="0" borderId="1" xfId="0" applyNumberFormat="1" applyBorder="1">
      <alignment vertical="center"/>
    </xf>
    <xf numFmtId="178" fontId="0" fillId="6" borderId="7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0" fillId="7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 shrinkToFit="1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29"/>
  <sheetViews>
    <sheetView tabSelected="1" workbookViewId="0">
      <selection activeCell="K11" sqref="K11"/>
    </sheetView>
  </sheetViews>
  <sheetFormatPr defaultColWidth="11.5546875" defaultRowHeight="19.5" x14ac:dyDescent="0.4"/>
  <cols>
    <col min="1" max="1" width="14.109375" style="4" bestFit="1" customWidth="1"/>
    <col min="2" max="2" width="13.88671875" bestFit="1" customWidth="1"/>
    <col min="3" max="5" width="12" bestFit="1" customWidth="1"/>
    <col min="6" max="6" width="13" bestFit="1" customWidth="1"/>
    <col min="7" max="7" width="14.10937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 x14ac:dyDescent="0.4">
      <c r="A1" s="1"/>
      <c r="B1" s="2" t="s">
        <v>51</v>
      </c>
      <c r="C1" s="3" t="s">
        <v>1</v>
      </c>
      <c r="D1" s="24" t="s">
        <v>2</v>
      </c>
    </row>
    <row r="2" spans="1:21" x14ac:dyDescent="0.4">
      <c r="A2" s="1"/>
      <c r="B2" s="2" t="s">
        <v>50</v>
      </c>
      <c r="C2" s="2" t="s">
        <v>55</v>
      </c>
      <c r="D2" s="2" t="s">
        <v>55</v>
      </c>
    </row>
    <row r="3" spans="1:21" x14ac:dyDescent="0.4">
      <c r="B3" s="61" t="s">
        <v>0</v>
      </c>
      <c r="C3" s="5" t="s">
        <v>56</v>
      </c>
      <c r="D3" s="62" t="s">
        <v>56</v>
      </c>
      <c r="E3" t="s">
        <v>3</v>
      </c>
    </row>
    <row r="4" spans="1:21" x14ac:dyDescent="0.4">
      <c r="B4" s="2" t="s">
        <v>4</v>
      </c>
      <c r="C4" s="5" t="s">
        <v>58</v>
      </c>
      <c r="D4" s="5" t="s">
        <v>57</v>
      </c>
      <c r="E4" t="s">
        <v>3</v>
      </c>
    </row>
    <row r="5" spans="1:21" x14ac:dyDescent="0.4">
      <c r="A5" s="1"/>
      <c r="B5" s="4"/>
      <c r="C5" s="4"/>
      <c r="D5" s="6"/>
      <c r="E5" s="4"/>
    </row>
    <row r="6" spans="1:21" s="9" customFormat="1" x14ac:dyDescent="0.4">
      <c r="A6" s="7"/>
      <c r="B6" s="8" t="s">
        <v>5</v>
      </c>
      <c r="E6" s="10" t="s">
        <v>54</v>
      </c>
      <c r="F6" s="9" t="s">
        <v>6</v>
      </c>
    </row>
    <row r="7" spans="1:21" s="9" customFormat="1" x14ac:dyDescent="0.4">
      <c r="A7" s="7"/>
      <c r="B7" s="8" t="s">
        <v>53</v>
      </c>
      <c r="E7" s="10" t="s">
        <v>52</v>
      </c>
    </row>
    <row r="8" spans="1:21" s="9" customFormat="1" ht="33" x14ac:dyDescent="0.4">
      <c r="B8" s="11" t="s">
        <v>59</v>
      </c>
    </row>
    <row r="9" spans="1:21" s="9" customFormat="1" ht="33" x14ac:dyDescent="0.4">
      <c r="B9" s="11"/>
      <c r="G9" s="7" t="s">
        <v>7</v>
      </c>
      <c r="H9" s="80">
        <f ca="1">TODAY()</f>
        <v>45337</v>
      </c>
      <c r="I9" s="14">
        <v>0.25</v>
      </c>
    </row>
    <row r="10" spans="1:21" x14ac:dyDescent="0.4">
      <c r="A10"/>
    </row>
    <row r="11" spans="1:21" s="13" customFormat="1" ht="25.5" x14ac:dyDescent="0.4">
      <c r="A11" s="56" t="s">
        <v>49</v>
      </c>
      <c r="B11" s="57"/>
      <c r="J11" s="14"/>
      <c r="K11" s="14"/>
      <c r="L11" s="14"/>
      <c r="M11" s="14"/>
      <c r="N11" s="14"/>
      <c r="O11" s="14"/>
      <c r="P11" s="14"/>
      <c r="Q11" s="14"/>
      <c r="R11" s="14"/>
      <c r="S11"/>
    </row>
    <row r="12" spans="1:21" s="13" customFormat="1" ht="25.5" x14ac:dyDescent="0.4">
      <c r="A12" s="34"/>
      <c r="J12" s="14"/>
      <c r="K12" s="14"/>
      <c r="L12" s="14"/>
      <c r="M12" s="14"/>
      <c r="N12" s="14"/>
      <c r="O12" s="14"/>
      <c r="P12" s="14"/>
      <c r="Q12" s="14"/>
      <c r="R12" s="14"/>
      <c r="S12"/>
    </row>
    <row r="13" spans="1:21" s="13" customFormat="1" ht="24" x14ac:dyDescent="0.4">
      <c r="A13" s="12"/>
      <c r="B13" s="75" t="s">
        <v>8</v>
      </c>
      <c r="C13" s="72" t="s">
        <v>40</v>
      </c>
      <c r="D13" s="72"/>
      <c r="E13" s="72"/>
      <c r="F13" s="72"/>
      <c r="G13" s="72"/>
      <c r="H13" s="72"/>
      <c r="I13" s="74" t="s">
        <v>15</v>
      </c>
      <c r="J13" s="75" t="s">
        <v>8</v>
      </c>
      <c r="K13" s="76" t="s">
        <v>25</v>
      </c>
      <c r="L13" s="77"/>
      <c r="M13" s="78"/>
      <c r="N13" s="74" t="s">
        <v>26</v>
      </c>
      <c r="O13" s="74"/>
      <c r="P13" s="74"/>
      <c r="Q13" s="2" t="s">
        <v>27</v>
      </c>
      <c r="R13" s="74" t="s">
        <v>20</v>
      </c>
      <c r="S13" s="75" t="s">
        <v>8</v>
      </c>
      <c r="T13" s="35" t="s">
        <v>27</v>
      </c>
      <c r="U13" s="36" t="s">
        <v>28</v>
      </c>
    </row>
    <row r="14" spans="1:21" x14ac:dyDescent="0.4">
      <c r="B14" s="75"/>
      <c r="C14" s="16" t="s">
        <v>9</v>
      </c>
      <c r="D14" s="2" t="s">
        <v>10</v>
      </c>
      <c r="E14" s="16" t="s">
        <v>11</v>
      </c>
      <c r="F14" s="17" t="s">
        <v>12</v>
      </c>
      <c r="G14" s="2" t="s">
        <v>13</v>
      </c>
      <c r="H14" s="18" t="s">
        <v>14</v>
      </c>
      <c r="I14" s="74"/>
      <c r="J14" s="75"/>
      <c r="K14" s="37" t="s">
        <v>29</v>
      </c>
      <c r="L14" s="37" t="s">
        <v>30</v>
      </c>
      <c r="M14" s="37" t="s">
        <v>31</v>
      </c>
      <c r="N14" s="16" t="s">
        <v>32</v>
      </c>
      <c r="O14" s="16" t="s">
        <v>33</v>
      </c>
      <c r="P14" s="37" t="s">
        <v>31</v>
      </c>
      <c r="Q14" s="38" t="s">
        <v>34</v>
      </c>
      <c r="R14" s="74"/>
      <c r="S14" s="75"/>
      <c r="T14" s="39" t="s">
        <v>35</v>
      </c>
      <c r="U14" s="40" t="s">
        <v>36</v>
      </c>
    </row>
    <row r="15" spans="1:21" x14ac:dyDescent="0.4">
      <c r="B15" s="15" t="s">
        <v>16</v>
      </c>
      <c r="C15" s="16">
        <v>0</v>
      </c>
      <c r="D15" s="2">
        <v>1</v>
      </c>
      <c r="E15" s="16">
        <v>1</v>
      </c>
      <c r="F15" s="16">
        <v>0</v>
      </c>
      <c r="G15" s="16">
        <v>0</v>
      </c>
      <c r="H15" s="16">
        <v>0</v>
      </c>
      <c r="I15" s="2">
        <f>SUM(C15:H15)</f>
        <v>2</v>
      </c>
      <c r="J15" s="15" t="s">
        <v>16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3">
        <f>SUM(K15:Q15)</f>
        <v>0</v>
      </c>
      <c r="S15" s="15" t="s">
        <v>16</v>
      </c>
      <c r="T15" s="42">
        <v>0</v>
      </c>
      <c r="U15" s="42">
        <v>0</v>
      </c>
    </row>
    <row r="16" spans="1:21" x14ac:dyDescent="0.4">
      <c r="B16" s="15" t="s">
        <v>17</v>
      </c>
      <c r="C16" s="16">
        <v>0</v>
      </c>
      <c r="D16" s="2">
        <v>1</v>
      </c>
      <c r="E16" s="16">
        <v>1</v>
      </c>
      <c r="F16" s="16">
        <v>1</v>
      </c>
      <c r="G16" s="16">
        <v>1</v>
      </c>
      <c r="H16" s="16">
        <v>0</v>
      </c>
      <c r="I16" s="2">
        <f>SUM(C16:H16)</f>
        <v>4</v>
      </c>
      <c r="J16" s="15" t="s">
        <v>17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3">
        <f>SUM(K16:Q16)</f>
        <v>0</v>
      </c>
      <c r="S16" s="15" t="s">
        <v>17</v>
      </c>
      <c r="T16" s="42">
        <v>0</v>
      </c>
      <c r="U16" s="42">
        <v>3</v>
      </c>
    </row>
    <row r="17" spans="1:21" x14ac:dyDescent="0.4">
      <c r="B17" s="15" t="s">
        <v>18</v>
      </c>
      <c r="C17" s="16">
        <v>44</v>
      </c>
      <c r="D17" s="2">
        <v>43</v>
      </c>
      <c r="E17" s="16">
        <v>48</v>
      </c>
      <c r="F17" s="16">
        <v>121</v>
      </c>
      <c r="G17" s="16">
        <v>47</v>
      </c>
      <c r="H17" s="16">
        <v>60</v>
      </c>
      <c r="I17" s="2">
        <f>SUM(C17:H17)</f>
        <v>363</v>
      </c>
      <c r="J17" s="15" t="s">
        <v>18</v>
      </c>
      <c r="K17" s="41">
        <v>10</v>
      </c>
      <c r="L17" s="43">
        <v>1</v>
      </c>
      <c r="M17" s="41">
        <v>11</v>
      </c>
      <c r="N17" s="41">
        <v>6</v>
      </c>
      <c r="O17" s="41">
        <v>1</v>
      </c>
      <c r="P17" s="41">
        <v>0</v>
      </c>
      <c r="Q17" s="43">
        <v>7</v>
      </c>
      <c r="R17" s="43">
        <f>SUM(K17:Q17)</f>
        <v>36</v>
      </c>
      <c r="S17" s="15" t="s">
        <v>18</v>
      </c>
      <c r="T17" s="42">
        <v>47</v>
      </c>
      <c r="U17" s="42">
        <v>143</v>
      </c>
    </row>
    <row r="18" spans="1:21" x14ac:dyDescent="0.4">
      <c r="B18" s="15" t="s">
        <v>19</v>
      </c>
      <c r="C18" s="24">
        <v>16</v>
      </c>
      <c r="D18" s="24">
        <v>29</v>
      </c>
      <c r="E18" s="2">
        <v>25</v>
      </c>
      <c r="F18" s="24">
        <v>70</v>
      </c>
      <c r="G18" s="2">
        <v>25</v>
      </c>
      <c r="H18" s="24">
        <v>37</v>
      </c>
      <c r="I18" s="2">
        <f>SUM(C18:H18)</f>
        <v>202</v>
      </c>
      <c r="J18" s="15" t="s">
        <v>19</v>
      </c>
      <c r="K18" s="44">
        <v>10</v>
      </c>
      <c r="L18" s="44">
        <v>3</v>
      </c>
      <c r="M18" s="43">
        <v>14</v>
      </c>
      <c r="N18" s="44">
        <v>4</v>
      </c>
      <c r="O18" s="43">
        <v>1</v>
      </c>
      <c r="P18" s="44">
        <v>0</v>
      </c>
      <c r="Q18" s="43">
        <v>15</v>
      </c>
      <c r="R18" s="54">
        <f>SUM(K18:Q18)</f>
        <v>47</v>
      </c>
      <c r="S18" s="15" t="s">
        <v>19</v>
      </c>
      <c r="T18" s="42">
        <v>18</v>
      </c>
      <c r="U18" s="42">
        <v>100</v>
      </c>
    </row>
    <row r="19" spans="1:21" x14ac:dyDescent="0.4">
      <c r="B19" s="20" t="s">
        <v>42</v>
      </c>
      <c r="C19" s="21">
        <v>1</v>
      </c>
      <c r="D19" s="21">
        <v>8</v>
      </c>
      <c r="E19" s="21">
        <v>3</v>
      </c>
      <c r="F19" s="21">
        <v>8</v>
      </c>
      <c r="G19" s="21">
        <v>3</v>
      </c>
      <c r="H19" s="21">
        <v>3</v>
      </c>
      <c r="I19" s="2">
        <f>SUM(C19:H19)</f>
        <v>26</v>
      </c>
      <c r="J19" s="15" t="s">
        <v>42</v>
      </c>
      <c r="K19" s="41">
        <v>3</v>
      </c>
      <c r="L19" s="41">
        <v>0</v>
      </c>
      <c r="M19" s="43">
        <v>4</v>
      </c>
      <c r="N19" s="41">
        <v>5</v>
      </c>
      <c r="O19" s="41">
        <v>0</v>
      </c>
      <c r="P19" s="41">
        <v>0</v>
      </c>
      <c r="Q19" s="41">
        <v>2</v>
      </c>
      <c r="R19" s="43">
        <f>SUM(K19:Q19)</f>
        <v>14</v>
      </c>
      <c r="S19" s="15" t="s">
        <v>42</v>
      </c>
      <c r="T19" s="42"/>
      <c r="U19" s="42"/>
    </row>
    <row r="20" spans="1:21" x14ac:dyDescent="0.4">
      <c r="B20" s="24" t="s">
        <v>20</v>
      </c>
      <c r="C20" s="16">
        <f>SUM(C15:C19)</f>
        <v>61</v>
      </c>
      <c r="D20" s="16">
        <f t="shared" ref="D20:H20" si="0">SUM(D15:D19)</f>
        <v>82</v>
      </c>
      <c r="E20" s="16">
        <f t="shared" si="0"/>
        <v>78</v>
      </c>
      <c r="F20" s="16">
        <f t="shared" si="0"/>
        <v>200</v>
      </c>
      <c r="G20" s="16">
        <f t="shared" si="0"/>
        <v>76</v>
      </c>
      <c r="H20" s="16">
        <f t="shared" si="0"/>
        <v>100</v>
      </c>
      <c r="I20" s="25">
        <f>SUM(I15:I19)</f>
        <v>597</v>
      </c>
      <c r="J20" s="45" t="s">
        <v>20</v>
      </c>
      <c r="K20" s="46">
        <f>SUM(K15:K19)</f>
        <v>23</v>
      </c>
      <c r="L20" s="46">
        <f t="shared" ref="L20:R20" si="1">SUM(L15:L19)</f>
        <v>4</v>
      </c>
      <c r="M20" s="46">
        <f t="shared" si="1"/>
        <v>29</v>
      </c>
      <c r="N20" s="46">
        <f t="shared" si="1"/>
        <v>15</v>
      </c>
      <c r="O20" s="46">
        <f t="shared" si="1"/>
        <v>2</v>
      </c>
      <c r="P20" s="46">
        <f t="shared" si="1"/>
        <v>0</v>
      </c>
      <c r="Q20" s="46">
        <f t="shared" si="1"/>
        <v>24</v>
      </c>
      <c r="R20" s="46">
        <f t="shared" si="1"/>
        <v>97</v>
      </c>
      <c r="S20" s="45" t="s">
        <v>20</v>
      </c>
      <c r="T20" s="42">
        <f>SUM(T15:T18)</f>
        <v>65</v>
      </c>
      <c r="U20" s="42">
        <f>SUM(U15:U18)</f>
        <v>246</v>
      </c>
    </row>
    <row r="21" spans="1:21" x14ac:dyDescent="0.4">
      <c r="A21" s="26"/>
      <c r="B21" s="26" t="s">
        <v>21</v>
      </c>
      <c r="C21" s="27">
        <f>C20/247</f>
        <v>0.24696356275303644</v>
      </c>
      <c r="D21" s="27">
        <f>D20/303</f>
        <v>0.27062706270627063</v>
      </c>
      <c r="E21" s="27">
        <f>E20/324</f>
        <v>0.24074074074074073</v>
      </c>
      <c r="F21" s="28">
        <f>F20/545</f>
        <v>0.3669724770642202</v>
      </c>
      <c r="G21" s="27">
        <f>G20/300</f>
        <v>0.25333333333333335</v>
      </c>
      <c r="H21" s="29">
        <f>H20/183</f>
        <v>0.54644808743169404</v>
      </c>
      <c r="I21" s="27">
        <f>I20/1902</f>
        <v>0.31388012618296529</v>
      </c>
      <c r="J21" s="50"/>
      <c r="K21" s="50"/>
      <c r="L21" s="50"/>
      <c r="M21" s="50"/>
      <c r="N21" s="50"/>
      <c r="O21" s="50"/>
      <c r="P21" s="50"/>
      <c r="Q21" s="50"/>
      <c r="R21" s="50"/>
    </row>
    <row r="22" spans="1:21" s="13" customFormat="1" x14ac:dyDescent="0.4">
      <c r="A22" s="1"/>
    </row>
    <row r="23" spans="1:21" s="13" customFormat="1" x14ac:dyDescent="0.4">
      <c r="A23" s="1"/>
    </row>
    <row r="24" spans="1:21" s="13" customFormat="1" x14ac:dyDescent="0.4">
      <c r="A24" s="1" t="s">
        <v>43</v>
      </c>
    </row>
    <row r="25" spans="1:21" s="13" customFormat="1" x14ac:dyDescent="0.4">
      <c r="A25" s="1"/>
    </row>
    <row r="26" spans="1:21" s="9" customFormat="1" x14ac:dyDescent="0.4">
      <c r="A26" s="72" t="s">
        <v>8</v>
      </c>
      <c r="B26" s="74" t="s">
        <v>22</v>
      </c>
      <c r="C26" s="72" t="s">
        <v>40</v>
      </c>
      <c r="D26" s="72"/>
      <c r="E26" s="72"/>
      <c r="F26" s="72"/>
      <c r="G26" s="72"/>
      <c r="H26" s="72"/>
      <c r="I26" s="74" t="s">
        <v>15</v>
      </c>
      <c r="J26" s="75" t="s">
        <v>22</v>
      </c>
      <c r="K26" s="76" t="s">
        <v>25</v>
      </c>
      <c r="L26" s="77"/>
      <c r="M26" s="78"/>
      <c r="N26" s="74" t="s">
        <v>26</v>
      </c>
      <c r="O26" s="74"/>
      <c r="P26" s="74"/>
      <c r="Q26" s="2" t="s">
        <v>27</v>
      </c>
      <c r="R26" s="74" t="s">
        <v>20</v>
      </c>
      <c r="S26" s="75" t="s">
        <v>22</v>
      </c>
      <c r="T26" s="35" t="s">
        <v>27</v>
      </c>
      <c r="U26" s="36" t="s">
        <v>28</v>
      </c>
    </row>
    <row r="27" spans="1:21" x14ac:dyDescent="0.4">
      <c r="A27" s="72"/>
      <c r="B27" s="74"/>
      <c r="C27" s="16" t="s">
        <v>9</v>
      </c>
      <c r="D27" s="2" t="s">
        <v>10</v>
      </c>
      <c r="E27" s="16" t="s">
        <v>11</v>
      </c>
      <c r="F27" s="17" t="s">
        <v>12</v>
      </c>
      <c r="G27" s="2" t="s">
        <v>13</v>
      </c>
      <c r="H27" s="18" t="s">
        <v>14</v>
      </c>
      <c r="I27" s="74"/>
      <c r="J27" s="75"/>
      <c r="K27" s="37" t="s">
        <v>29</v>
      </c>
      <c r="L27" s="37" t="s">
        <v>30</v>
      </c>
      <c r="M27" s="37" t="s">
        <v>31</v>
      </c>
      <c r="N27" s="16" t="s">
        <v>32</v>
      </c>
      <c r="O27" s="16" t="s">
        <v>33</v>
      </c>
      <c r="P27" s="37" t="s">
        <v>31</v>
      </c>
      <c r="Q27" s="38" t="s">
        <v>34</v>
      </c>
      <c r="R27" s="74"/>
      <c r="S27" s="75"/>
      <c r="T27" s="39" t="s">
        <v>35</v>
      </c>
      <c r="U27" s="40" t="s">
        <v>36</v>
      </c>
    </row>
    <row r="28" spans="1:21" x14ac:dyDescent="0.4">
      <c r="A28" s="2" t="s">
        <v>42</v>
      </c>
      <c r="B28" s="2" t="s">
        <v>37</v>
      </c>
      <c r="C28" s="44">
        <v>1</v>
      </c>
      <c r="D28" s="44">
        <v>7</v>
      </c>
      <c r="E28" s="44">
        <v>3</v>
      </c>
      <c r="F28" s="44">
        <v>7</v>
      </c>
      <c r="G28" s="44">
        <v>3</v>
      </c>
      <c r="H28" s="44">
        <v>3</v>
      </c>
      <c r="I28" s="51">
        <f t="shared" ref="I28:I29" si="2">SUM(C28:H28)</f>
        <v>24</v>
      </c>
      <c r="J28" s="2" t="s">
        <v>37</v>
      </c>
      <c r="K28" s="63">
        <v>2</v>
      </c>
      <c r="L28" s="41">
        <v>0</v>
      </c>
      <c r="M28" s="30">
        <v>4</v>
      </c>
      <c r="N28" s="59">
        <v>5</v>
      </c>
      <c r="O28" s="41">
        <v>0</v>
      </c>
      <c r="P28" s="41">
        <v>0</v>
      </c>
      <c r="Q28" s="63">
        <v>1</v>
      </c>
      <c r="R28" s="43">
        <f>SUM(K28:Q28)</f>
        <v>12</v>
      </c>
      <c r="S28" s="2" t="s">
        <v>37</v>
      </c>
      <c r="T28" s="43"/>
      <c r="U28" s="43">
        <v>5</v>
      </c>
    </row>
    <row r="29" spans="1:21" x14ac:dyDescent="0.4">
      <c r="B29" s="2" t="s">
        <v>38</v>
      </c>
      <c r="C29" s="44"/>
      <c r="D29" s="44">
        <v>1</v>
      </c>
      <c r="E29" s="44"/>
      <c r="F29" s="44">
        <v>1</v>
      </c>
      <c r="G29" s="44"/>
      <c r="H29" s="44"/>
      <c r="I29" s="51">
        <f t="shared" si="2"/>
        <v>2</v>
      </c>
      <c r="J29" s="2" t="s">
        <v>38</v>
      </c>
      <c r="K29" s="41">
        <v>1</v>
      </c>
      <c r="L29" s="41"/>
      <c r="M29" s="2"/>
      <c r="N29" s="44"/>
      <c r="O29" s="41"/>
      <c r="P29" s="41"/>
      <c r="Q29" s="63">
        <v>1</v>
      </c>
      <c r="R29" s="43">
        <f>SUM(K29:Q29)</f>
        <v>2</v>
      </c>
      <c r="S29" s="2" t="s">
        <v>38</v>
      </c>
      <c r="T29" s="43"/>
      <c r="U29" s="43"/>
    </row>
    <row r="30" spans="1:21" x14ac:dyDescent="0.4">
      <c r="A30"/>
      <c r="U30" s="55"/>
    </row>
    <row r="31" spans="1:21" x14ac:dyDescent="0.4">
      <c r="A31" s="1" t="s">
        <v>23</v>
      </c>
    </row>
    <row r="32" spans="1:21" x14ac:dyDescent="0.4">
      <c r="A32" s="74" t="s">
        <v>24</v>
      </c>
      <c r="B32" s="74"/>
      <c r="C32" s="72" t="s">
        <v>40</v>
      </c>
      <c r="D32" s="72"/>
      <c r="E32" s="72"/>
      <c r="F32" s="72"/>
      <c r="G32" s="72"/>
      <c r="H32" s="72"/>
      <c r="I32" s="74" t="s">
        <v>15</v>
      </c>
      <c r="J32" s="75" t="s">
        <v>24</v>
      </c>
      <c r="K32" s="74" t="s">
        <v>25</v>
      </c>
      <c r="L32" s="74"/>
      <c r="M32" s="74"/>
      <c r="N32" s="74" t="s">
        <v>26</v>
      </c>
      <c r="O32" s="74"/>
      <c r="P32" s="74"/>
      <c r="Q32" s="2" t="s">
        <v>27</v>
      </c>
      <c r="R32" s="74" t="s">
        <v>20</v>
      </c>
      <c r="S32" s="75" t="s">
        <v>24</v>
      </c>
      <c r="T32" s="2" t="s">
        <v>27</v>
      </c>
      <c r="U32" s="2" t="s">
        <v>28</v>
      </c>
    </row>
    <row r="33" spans="1:21" x14ac:dyDescent="0.4">
      <c r="A33" s="74"/>
      <c r="B33" s="74"/>
      <c r="C33" s="16" t="s">
        <v>9</v>
      </c>
      <c r="D33" s="2" t="s">
        <v>10</v>
      </c>
      <c r="E33" s="16" t="s">
        <v>11</v>
      </c>
      <c r="F33" s="16" t="s">
        <v>12</v>
      </c>
      <c r="G33" s="2" t="s">
        <v>13</v>
      </c>
      <c r="H33" s="31" t="s">
        <v>14</v>
      </c>
      <c r="I33" s="74"/>
      <c r="J33" s="75"/>
      <c r="K33" s="37" t="s">
        <v>29</v>
      </c>
      <c r="L33" s="37" t="s">
        <v>30</v>
      </c>
      <c r="M33" s="37" t="s">
        <v>31</v>
      </c>
      <c r="N33" s="16" t="s">
        <v>32</v>
      </c>
      <c r="O33" s="16" t="s">
        <v>33</v>
      </c>
      <c r="P33" s="37" t="s">
        <v>31</v>
      </c>
      <c r="Q33" s="38" t="s">
        <v>34</v>
      </c>
      <c r="R33" s="74"/>
      <c r="S33" s="75"/>
      <c r="T33" s="38" t="s">
        <v>35</v>
      </c>
      <c r="U33" s="2" t="s">
        <v>36</v>
      </c>
    </row>
    <row r="34" spans="1:21" x14ac:dyDescent="0.4">
      <c r="A34" s="79">
        <v>45323</v>
      </c>
      <c r="B34" s="79"/>
      <c r="C34" s="44">
        <v>0</v>
      </c>
      <c r="D34" s="44">
        <v>0</v>
      </c>
      <c r="E34" s="44">
        <v>0</v>
      </c>
      <c r="F34" s="44">
        <v>0</v>
      </c>
      <c r="G34" s="44">
        <v>0</v>
      </c>
      <c r="H34" s="44">
        <v>0</v>
      </c>
      <c r="I34" s="48">
        <f>SUM(C34:H34)</f>
        <v>0</v>
      </c>
      <c r="J34" s="69">
        <v>45323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63">
        <v>1</v>
      </c>
      <c r="R34" s="43">
        <f>SUM(K34:Q34)</f>
        <v>1</v>
      </c>
      <c r="S34" s="2"/>
      <c r="T34" s="2"/>
      <c r="U34" s="2"/>
    </row>
    <row r="35" spans="1:21" x14ac:dyDescent="0.4">
      <c r="A35" s="79">
        <v>45331</v>
      </c>
      <c r="B35" s="79"/>
      <c r="C35" s="44"/>
      <c r="D35" s="44"/>
      <c r="E35" s="44"/>
      <c r="F35" s="44">
        <v>1</v>
      </c>
      <c r="G35" s="44"/>
      <c r="H35" s="44"/>
      <c r="I35" s="71">
        <f>SUM(C35:H35)</f>
        <v>1</v>
      </c>
      <c r="J35" s="67">
        <v>45331</v>
      </c>
      <c r="K35" s="68">
        <v>1</v>
      </c>
      <c r="L35" s="68"/>
      <c r="M35" s="68"/>
      <c r="N35" s="68"/>
      <c r="O35" s="68"/>
      <c r="P35" s="68"/>
      <c r="Q35" s="68"/>
      <c r="R35" s="66"/>
      <c r="S35" s="4"/>
      <c r="T35" s="4"/>
      <c r="U35" s="4"/>
    </row>
    <row r="36" spans="1:21" x14ac:dyDescent="0.4">
      <c r="A36" s="79">
        <v>45336</v>
      </c>
      <c r="B36" s="79"/>
      <c r="C36" s="44"/>
      <c r="D36" s="44">
        <v>1</v>
      </c>
      <c r="E36" s="44"/>
      <c r="F36" s="44"/>
      <c r="G36" s="44"/>
      <c r="H36" s="44"/>
      <c r="I36" s="71">
        <f>SUM(C36:H36)</f>
        <v>1</v>
      </c>
      <c r="J36" s="67"/>
      <c r="K36" s="68"/>
      <c r="L36" s="68"/>
      <c r="M36" s="68"/>
      <c r="N36" s="68"/>
      <c r="O36" s="68"/>
      <c r="P36" s="68"/>
      <c r="Q36" s="68"/>
      <c r="R36" s="66"/>
      <c r="S36" s="4"/>
      <c r="T36" s="4"/>
      <c r="U36" s="4"/>
    </row>
    <row r="37" spans="1:21" x14ac:dyDescent="0.4">
      <c r="A37" s="64"/>
      <c r="B37" s="64"/>
      <c r="C37" s="65"/>
      <c r="D37" s="65"/>
      <c r="E37" s="65"/>
      <c r="F37" s="65"/>
      <c r="G37" s="65"/>
      <c r="H37" s="65"/>
      <c r="I37" s="66"/>
      <c r="J37" s="67"/>
      <c r="K37" s="68"/>
      <c r="L37" s="68"/>
      <c r="M37" s="68"/>
      <c r="N37" s="68"/>
      <c r="O37" s="68"/>
      <c r="P37" s="68"/>
      <c r="Q37" s="68"/>
      <c r="R37" s="66"/>
      <c r="S37" s="4"/>
      <c r="T37" s="4"/>
      <c r="U37" s="4"/>
    </row>
    <row r="39" spans="1:21" ht="24" x14ac:dyDescent="0.4">
      <c r="A39" s="58" t="s">
        <v>48</v>
      </c>
      <c r="B39" s="57"/>
      <c r="C39" s="13"/>
      <c r="D39" s="13"/>
      <c r="E39" s="13"/>
      <c r="F39" s="13"/>
      <c r="G39" s="13"/>
      <c r="H39" s="13"/>
      <c r="I39" s="13"/>
      <c r="J39" s="13"/>
      <c r="K39" s="13"/>
    </row>
    <row r="40" spans="1:21" ht="24" x14ac:dyDescent="0.4">
      <c r="A40" s="12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21" x14ac:dyDescent="0.4">
      <c r="A41"/>
      <c r="B41" s="75" t="s">
        <v>8</v>
      </c>
      <c r="C41" s="72" t="s">
        <v>40</v>
      </c>
      <c r="D41" s="72"/>
      <c r="E41" s="72"/>
      <c r="F41" s="72"/>
      <c r="G41" s="72"/>
      <c r="H41" s="72"/>
      <c r="I41" s="74" t="s">
        <v>15</v>
      </c>
      <c r="J41" s="75" t="s">
        <v>8</v>
      </c>
      <c r="K41" s="74" t="s">
        <v>25</v>
      </c>
      <c r="L41" s="74"/>
      <c r="M41" s="74"/>
      <c r="N41" s="74" t="s">
        <v>26</v>
      </c>
      <c r="O41" s="74"/>
      <c r="P41" s="74"/>
      <c r="Q41" s="2" t="s">
        <v>27</v>
      </c>
      <c r="R41" s="74" t="s">
        <v>20</v>
      </c>
      <c r="S41" s="75" t="s">
        <v>8</v>
      </c>
      <c r="T41" s="2" t="s">
        <v>27</v>
      </c>
      <c r="U41" s="2" t="s">
        <v>28</v>
      </c>
    </row>
    <row r="42" spans="1:21" x14ac:dyDescent="0.4">
      <c r="A42"/>
      <c r="B42" s="75"/>
      <c r="C42" s="16" t="s">
        <v>9</v>
      </c>
      <c r="D42" s="2" t="s">
        <v>10</v>
      </c>
      <c r="E42" s="17" t="s">
        <v>11</v>
      </c>
      <c r="F42" s="17" t="s">
        <v>12</v>
      </c>
      <c r="G42" s="19" t="s">
        <v>13</v>
      </c>
      <c r="H42" s="18" t="s">
        <v>14</v>
      </c>
      <c r="I42" s="74"/>
      <c r="J42" s="75"/>
      <c r="K42" s="37" t="s">
        <v>29</v>
      </c>
      <c r="L42" s="37" t="s">
        <v>30</v>
      </c>
      <c r="M42" s="37" t="s">
        <v>31</v>
      </c>
      <c r="N42" s="16" t="s">
        <v>32</v>
      </c>
      <c r="O42" s="16" t="s">
        <v>33</v>
      </c>
      <c r="P42" s="37" t="s">
        <v>31</v>
      </c>
      <c r="Q42" s="38" t="s">
        <v>34</v>
      </c>
      <c r="R42" s="74"/>
      <c r="S42" s="75"/>
      <c r="T42" s="38" t="s">
        <v>35</v>
      </c>
      <c r="U42" s="2" t="s">
        <v>36</v>
      </c>
    </row>
    <row r="43" spans="1:21" x14ac:dyDescent="0.4">
      <c r="A43"/>
      <c r="B43" s="15" t="s">
        <v>16</v>
      </c>
      <c r="C43" s="16" t="s">
        <v>46</v>
      </c>
      <c r="D43" s="16" t="s">
        <v>46</v>
      </c>
      <c r="E43" s="16" t="s">
        <v>46</v>
      </c>
      <c r="F43" s="16" t="s">
        <v>46</v>
      </c>
      <c r="G43" s="16" t="s">
        <v>46</v>
      </c>
      <c r="H43" s="16" t="s">
        <v>46</v>
      </c>
      <c r="I43" s="16" t="s">
        <v>46</v>
      </c>
      <c r="J43" s="24" t="s">
        <v>16</v>
      </c>
      <c r="K43" s="16" t="s">
        <v>46</v>
      </c>
      <c r="L43" s="16" t="s">
        <v>46</v>
      </c>
      <c r="M43" s="16" t="s">
        <v>46</v>
      </c>
      <c r="N43" s="16" t="s">
        <v>46</v>
      </c>
      <c r="O43" s="16" t="s">
        <v>46</v>
      </c>
      <c r="P43" s="16" t="s">
        <v>46</v>
      </c>
      <c r="Q43" s="16" t="s">
        <v>46</v>
      </c>
      <c r="R43" s="16" t="s">
        <v>46</v>
      </c>
      <c r="S43" s="24" t="s">
        <v>16</v>
      </c>
      <c r="T43" s="16" t="s">
        <v>46</v>
      </c>
      <c r="U43" s="16" t="s">
        <v>46</v>
      </c>
    </row>
    <row r="44" spans="1:21" x14ac:dyDescent="0.4">
      <c r="A44"/>
      <c r="B44" s="15" t="s">
        <v>17</v>
      </c>
      <c r="C44" s="16" t="s">
        <v>46</v>
      </c>
      <c r="D44" s="16" t="s">
        <v>46</v>
      </c>
      <c r="E44" s="16" t="s">
        <v>46</v>
      </c>
      <c r="F44" s="16" t="s">
        <v>46</v>
      </c>
      <c r="G44" s="16" t="s">
        <v>46</v>
      </c>
      <c r="H44" s="16" t="s">
        <v>46</v>
      </c>
      <c r="I44" s="16" t="s">
        <v>46</v>
      </c>
      <c r="J44" s="24" t="s">
        <v>17</v>
      </c>
      <c r="K44" s="16" t="s">
        <v>46</v>
      </c>
      <c r="L44" s="16" t="s">
        <v>46</v>
      </c>
      <c r="M44" s="16" t="s">
        <v>46</v>
      </c>
      <c r="N44" s="16" t="s">
        <v>46</v>
      </c>
      <c r="O44" s="16" t="s">
        <v>46</v>
      </c>
      <c r="P44" s="16" t="s">
        <v>46</v>
      </c>
      <c r="Q44" s="16" t="s">
        <v>46</v>
      </c>
      <c r="R44" s="16" t="s">
        <v>46</v>
      </c>
      <c r="S44" s="24" t="s">
        <v>17</v>
      </c>
      <c r="T44" s="16" t="s">
        <v>46</v>
      </c>
      <c r="U44" s="16" t="s">
        <v>46</v>
      </c>
    </row>
    <row r="45" spans="1:21" x14ac:dyDescent="0.4">
      <c r="A45"/>
      <c r="B45" s="15" t="s">
        <v>18</v>
      </c>
      <c r="C45" s="16">
        <v>2</v>
      </c>
      <c r="D45" s="2">
        <v>0</v>
      </c>
      <c r="E45" s="16">
        <v>1</v>
      </c>
      <c r="F45" s="16">
        <v>7</v>
      </c>
      <c r="G45" s="16">
        <v>0</v>
      </c>
      <c r="H45" s="16">
        <v>1</v>
      </c>
      <c r="I45" s="2">
        <f>SUM(C45:H45)</f>
        <v>11</v>
      </c>
      <c r="J45" s="24" t="s">
        <v>18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3">
        <v>0</v>
      </c>
      <c r="R45" s="43">
        <f>SUM(K45:Q45)</f>
        <v>0</v>
      </c>
      <c r="S45" s="24" t="s">
        <v>18</v>
      </c>
      <c r="T45" s="2">
        <v>0</v>
      </c>
      <c r="U45" s="2" t="s">
        <v>41</v>
      </c>
    </row>
    <row r="46" spans="1:21" x14ac:dyDescent="0.4">
      <c r="A46"/>
      <c r="B46" s="22" t="s">
        <v>19</v>
      </c>
      <c r="C46" s="24">
        <v>6</v>
      </c>
      <c r="D46" s="24">
        <v>6</v>
      </c>
      <c r="E46" s="2">
        <v>34</v>
      </c>
      <c r="F46" s="24">
        <v>34</v>
      </c>
      <c r="G46" s="2">
        <v>17</v>
      </c>
      <c r="H46" s="24">
        <v>9</v>
      </c>
      <c r="I46" s="23">
        <f>SUM(C46:H46)</f>
        <v>106</v>
      </c>
      <c r="J46" s="24" t="s">
        <v>19</v>
      </c>
      <c r="K46" s="41">
        <v>2</v>
      </c>
      <c r="L46" s="41">
        <v>0</v>
      </c>
      <c r="M46" s="41">
        <v>2</v>
      </c>
      <c r="N46" s="41">
        <v>0</v>
      </c>
      <c r="O46" s="41">
        <v>0</v>
      </c>
      <c r="P46" s="41">
        <v>1</v>
      </c>
      <c r="Q46" s="43">
        <v>6</v>
      </c>
      <c r="R46" s="54">
        <f>SUM(K46:Q46)</f>
        <v>11</v>
      </c>
      <c r="S46" s="24" t="s">
        <v>19</v>
      </c>
      <c r="T46" s="43">
        <v>15</v>
      </c>
      <c r="U46" s="43">
        <v>124</v>
      </c>
    </row>
    <row r="47" spans="1:21" x14ac:dyDescent="0.4">
      <c r="A47"/>
      <c r="B47" s="15" t="s">
        <v>42</v>
      </c>
      <c r="C47" s="2">
        <v>0</v>
      </c>
      <c r="D47" s="30">
        <v>1</v>
      </c>
      <c r="E47" s="30">
        <v>1</v>
      </c>
      <c r="F47" s="30">
        <v>1</v>
      </c>
      <c r="G47" s="30">
        <v>1</v>
      </c>
      <c r="H47" s="32">
        <v>3</v>
      </c>
      <c r="I47" s="2">
        <f>SUM(C47:H47)</f>
        <v>7</v>
      </c>
      <c r="J47" s="15" t="s">
        <v>42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3">
        <v>0</v>
      </c>
      <c r="R47" s="43">
        <f>SUM(K47:Q47)</f>
        <v>0</v>
      </c>
      <c r="S47" s="24" t="s">
        <v>42</v>
      </c>
      <c r="T47" s="43">
        <v>9</v>
      </c>
      <c r="U47" s="43"/>
    </row>
    <row r="48" spans="1:21" x14ac:dyDescent="0.4">
      <c r="A48"/>
      <c r="B48" s="24" t="s">
        <v>20</v>
      </c>
      <c r="C48" s="2">
        <f>SUM(C43:C47)</f>
        <v>8</v>
      </c>
      <c r="D48" s="2">
        <f t="shared" ref="D48:I48" si="3">SUM(D43:D47)</f>
        <v>7</v>
      </c>
      <c r="E48" s="2">
        <f t="shared" si="3"/>
        <v>36</v>
      </c>
      <c r="F48" s="2">
        <f t="shared" si="3"/>
        <v>42</v>
      </c>
      <c r="G48" s="2">
        <f t="shared" si="3"/>
        <v>18</v>
      </c>
      <c r="H48" s="2">
        <v>13</v>
      </c>
      <c r="I48" s="2">
        <f t="shared" si="3"/>
        <v>124</v>
      </c>
      <c r="J48" s="24" t="s">
        <v>20</v>
      </c>
      <c r="K48" s="41">
        <f>SUM(K43:K47)</f>
        <v>2</v>
      </c>
      <c r="L48" s="41">
        <f t="shared" ref="L48:U48" si="4">SUM(L43:L47)</f>
        <v>0</v>
      </c>
      <c r="M48" s="41">
        <f t="shared" si="4"/>
        <v>2</v>
      </c>
      <c r="N48" s="41">
        <f t="shared" si="4"/>
        <v>0</v>
      </c>
      <c r="O48" s="41">
        <f t="shared" si="4"/>
        <v>0</v>
      </c>
      <c r="P48" s="41">
        <f t="shared" si="4"/>
        <v>1</v>
      </c>
      <c r="Q48" s="41">
        <f t="shared" si="4"/>
        <v>6</v>
      </c>
      <c r="R48" s="41">
        <f t="shared" si="4"/>
        <v>11</v>
      </c>
      <c r="S48" s="24" t="s">
        <v>20</v>
      </c>
      <c r="T48" s="41">
        <f t="shared" si="4"/>
        <v>24</v>
      </c>
      <c r="U48" s="41">
        <f t="shared" si="4"/>
        <v>124</v>
      </c>
    </row>
    <row r="49" spans="1:21" x14ac:dyDescent="0.4">
      <c r="A49" s="13"/>
      <c r="B49" s="26" t="s">
        <v>21</v>
      </c>
      <c r="C49" s="27">
        <f>C48/247</f>
        <v>3.2388663967611336E-2</v>
      </c>
      <c r="D49" s="27">
        <f>D48/303</f>
        <v>2.3102310231023101E-2</v>
      </c>
      <c r="E49" s="28">
        <f>E48/324</f>
        <v>0.1111111111111111</v>
      </c>
      <c r="F49" s="28">
        <f>F48/545</f>
        <v>7.7064220183486243E-2</v>
      </c>
      <c r="G49" s="28">
        <f>G48/300</f>
        <v>0.06</v>
      </c>
      <c r="H49" s="29">
        <f>H48/183</f>
        <v>7.1038251366120214E-2</v>
      </c>
      <c r="I49" s="27">
        <f>I48/1902</f>
        <v>6.5194532071503677E-2</v>
      </c>
      <c r="J49" s="13"/>
    </row>
    <row r="50" spans="1:21" ht="24" x14ac:dyDescent="0.4">
      <c r="A50" s="12" t="s">
        <v>44</v>
      </c>
      <c r="B50" s="13"/>
      <c r="C50" s="13"/>
      <c r="D50" s="13"/>
      <c r="E50" s="13"/>
      <c r="F50" s="13"/>
      <c r="G50" s="13"/>
      <c r="H50" s="13"/>
      <c r="I50" s="52" t="s">
        <v>47</v>
      </c>
      <c r="J50" s="9"/>
      <c r="K50" s="9"/>
    </row>
    <row r="51" spans="1:21" ht="24" x14ac:dyDescent="0.4">
      <c r="A51" s="12"/>
      <c r="B51" s="13"/>
      <c r="C51" s="13"/>
      <c r="D51" s="13"/>
      <c r="E51" s="13"/>
      <c r="F51" s="13"/>
      <c r="G51" s="13"/>
      <c r="H51" s="13"/>
      <c r="I51" s="53"/>
      <c r="J51" s="9"/>
      <c r="K51" s="9"/>
    </row>
    <row r="52" spans="1:21" x14ac:dyDescent="0.4">
      <c r="A52" s="72" t="s">
        <v>8</v>
      </c>
      <c r="B52" s="74" t="s">
        <v>22</v>
      </c>
      <c r="C52" s="72" t="s">
        <v>40</v>
      </c>
      <c r="D52" s="72"/>
      <c r="E52" s="72"/>
      <c r="F52" s="72"/>
      <c r="G52" s="72"/>
      <c r="H52" s="72"/>
      <c r="I52" s="74" t="s">
        <v>15</v>
      </c>
      <c r="J52" s="75" t="s">
        <v>22</v>
      </c>
      <c r="K52" s="76" t="s">
        <v>25</v>
      </c>
      <c r="L52" s="77"/>
      <c r="M52" s="78"/>
      <c r="N52" s="74" t="s">
        <v>26</v>
      </c>
      <c r="O52" s="74"/>
      <c r="P52" s="74"/>
      <c r="Q52" s="2" t="s">
        <v>27</v>
      </c>
      <c r="R52" s="74" t="s">
        <v>20</v>
      </c>
      <c r="S52" s="75" t="s">
        <v>42</v>
      </c>
      <c r="T52" s="35" t="s">
        <v>27</v>
      </c>
      <c r="U52" s="36" t="s">
        <v>28</v>
      </c>
    </row>
    <row r="53" spans="1:21" x14ac:dyDescent="0.4">
      <c r="A53" s="72"/>
      <c r="B53" s="74"/>
      <c r="C53" s="16" t="s">
        <v>9</v>
      </c>
      <c r="D53" s="2" t="s">
        <v>10</v>
      </c>
      <c r="E53" s="16" t="s">
        <v>11</v>
      </c>
      <c r="F53" s="16" t="s">
        <v>12</v>
      </c>
      <c r="G53" s="2" t="s">
        <v>13</v>
      </c>
      <c r="H53" s="31" t="s">
        <v>14</v>
      </c>
      <c r="I53" s="74"/>
      <c r="J53" s="75"/>
      <c r="K53" s="37" t="s">
        <v>29</v>
      </c>
      <c r="L53" s="37" t="s">
        <v>30</v>
      </c>
      <c r="M53" s="37" t="s">
        <v>31</v>
      </c>
      <c r="N53" s="16" t="s">
        <v>32</v>
      </c>
      <c r="O53" s="16" t="s">
        <v>33</v>
      </c>
      <c r="P53" s="37" t="s">
        <v>31</v>
      </c>
      <c r="Q53" s="38" t="s">
        <v>34</v>
      </c>
      <c r="R53" s="74"/>
      <c r="S53" s="75"/>
      <c r="T53" s="39" t="s">
        <v>35</v>
      </c>
      <c r="U53" s="40" t="s">
        <v>36</v>
      </c>
    </row>
    <row r="54" spans="1:21" x14ac:dyDescent="0.4">
      <c r="A54" s="2" t="s">
        <v>42</v>
      </c>
      <c r="B54" s="2" t="s">
        <v>37</v>
      </c>
      <c r="C54" s="44">
        <v>0</v>
      </c>
      <c r="D54" s="44">
        <v>1</v>
      </c>
      <c r="E54" s="44">
        <v>1</v>
      </c>
      <c r="F54" s="44">
        <v>1</v>
      </c>
      <c r="G54" s="44">
        <v>1</v>
      </c>
      <c r="H54" s="43">
        <v>3</v>
      </c>
      <c r="I54" s="48">
        <f>SUM(C54:H54)</f>
        <v>7</v>
      </c>
      <c r="J54" s="2" t="s">
        <v>37</v>
      </c>
      <c r="K54" s="43">
        <v>0</v>
      </c>
      <c r="L54" s="43">
        <v>0</v>
      </c>
      <c r="M54" s="43">
        <v>0</v>
      </c>
      <c r="N54" s="2"/>
      <c r="O54" s="2"/>
      <c r="P54" s="43">
        <v>0</v>
      </c>
      <c r="Q54" s="43">
        <v>1</v>
      </c>
      <c r="R54" s="43">
        <f>SUM(K54:Q54)</f>
        <v>1</v>
      </c>
      <c r="S54" s="2" t="s">
        <v>37</v>
      </c>
      <c r="T54" s="43">
        <v>1</v>
      </c>
      <c r="U54" s="43">
        <v>0</v>
      </c>
    </row>
    <row r="55" spans="1:21" x14ac:dyDescent="0.4">
      <c r="A55" s="2" t="s">
        <v>42</v>
      </c>
      <c r="B55" s="2" t="s">
        <v>38</v>
      </c>
      <c r="C55" s="44"/>
      <c r="D55" s="44"/>
      <c r="E55" s="44"/>
      <c r="F55" s="44"/>
      <c r="G55" s="44"/>
      <c r="H55" s="44"/>
      <c r="I55" s="43">
        <f>SUM(C55:H55)</f>
        <v>0</v>
      </c>
      <c r="J55" s="2" t="s">
        <v>38</v>
      </c>
      <c r="K55" s="43">
        <v>1</v>
      </c>
      <c r="L55" s="43"/>
      <c r="M55" s="43"/>
      <c r="N55" s="43"/>
      <c r="O55" s="43"/>
      <c r="P55" s="43"/>
      <c r="Q55" s="43">
        <v>0</v>
      </c>
      <c r="R55" s="43">
        <f t="shared" ref="R55:R56" si="5">SUM(K55:Q55)</f>
        <v>1</v>
      </c>
      <c r="S55" s="2" t="s">
        <v>38</v>
      </c>
      <c r="T55" s="43">
        <v>8</v>
      </c>
      <c r="U55" s="43">
        <v>0</v>
      </c>
    </row>
    <row r="56" spans="1:21" x14ac:dyDescent="0.4">
      <c r="A56" s="2" t="s">
        <v>42</v>
      </c>
      <c r="B56" s="2" t="s">
        <v>39</v>
      </c>
      <c r="C56" s="44"/>
      <c r="D56" s="44"/>
      <c r="E56" s="44"/>
      <c r="F56" s="44"/>
      <c r="G56" s="44"/>
      <c r="H56" s="44"/>
      <c r="I56" s="43">
        <f>SUM(C56:H56)</f>
        <v>0</v>
      </c>
      <c r="J56" s="2" t="s">
        <v>39</v>
      </c>
      <c r="K56" s="43"/>
      <c r="L56" s="43"/>
      <c r="M56" s="43"/>
      <c r="N56" s="43"/>
      <c r="O56" s="43"/>
      <c r="P56" s="43"/>
      <c r="Q56" s="43">
        <v>0</v>
      </c>
      <c r="R56" s="43">
        <f t="shared" si="5"/>
        <v>0</v>
      </c>
      <c r="S56" s="2" t="s">
        <v>39</v>
      </c>
      <c r="T56" s="43">
        <v>0</v>
      </c>
      <c r="U56" s="43">
        <v>0</v>
      </c>
    </row>
    <row r="57" spans="1:21" x14ac:dyDescent="0.4">
      <c r="A57"/>
      <c r="U57" s="55"/>
    </row>
    <row r="58" spans="1:21" ht="24" x14ac:dyDescent="0.4">
      <c r="A58" s="12" t="s">
        <v>45</v>
      </c>
    </row>
    <row r="59" spans="1:21" x14ac:dyDescent="0.4">
      <c r="A59"/>
    </row>
    <row r="60" spans="1:21" ht="24" customHeight="1" x14ac:dyDescent="0.4">
      <c r="A60" s="74" t="s">
        <v>24</v>
      </c>
      <c r="B60" s="74"/>
      <c r="C60" s="72" t="s">
        <v>40</v>
      </c>
      <c r="D60" s="72"/>
      <c r="E60" s="72"/>
      <c r="F60" s="72"/>
      <c r="G60" s="72"/>
      <c r="H60" s="72"/>
      <c r="I60" s="74" t="s">
        <v>15</v>
      </c>
      <c r="J60" s="75" t="s">
        <v>24</v>
      </c>
      <c r="K60" s="76" t="s">
        <v>25</v>
      </c>
      <c r="L60" s="77"/>
      <c r="M60" s="78"/>
      <c r="N60" s="74" t="s">
        <v>26</v>
      </c>
      <c r="O60" s="74"/>
      <c r="P60" s="74"/>
      <c r="Q60" s="2" t="s">
        <v>27</v>
      </c>
      <c r="R60" s="74" t="s">
        <v>20</v>
      </c>
      <c r="S60" s="75" t="s">
        <v>19</v>
      </c>
      <c r="T60" s="35" t="s">
        <v>27</v>
      </c>
      <c r="U60" s="36" t="s">
        <v>28</v>
      </c>
    </row>
    <row r="61" spans="1:21" x14ac:dyDescent="0.4">
      <c r="A61" s="74"/>
      <c r="B61" s="74"/>
      <c r="C61" s="16" t="s">
        <v>9</v>
      </c>
      <c r="D61" s="2" t="s">
        <v>10</v>
      </c>
      <c r="E61" s="16" t="s">
        <v>11</v>
      </c>
      <c r="F61" s="16" t="s">
        <v>12</v>
      </c>
      <c r="G61" s="2" t="s">
        <v>13</v>
      </c>
      <c r="H61" s="31" t="s">
        <v>14</v>
      </c>
      <c r="I61" s="74"/>
      <c r="J61" s="75"/>
      <c r="K61" s="37" t="s">
        <v>29</v>
      </c>
      <c r="L61" s="37" t="s">
        <v>30</v>
      </c>
      <c r="M61" s="37" t="s">
        <v>31</v>
      </c>
      <c r="N61" s="16" t="s">
        <v>32</v>
      </c>
      <c r="O61" s="16" t="s">
        <v>33</v>
      </c>
      <c r="P61" s="37" t="s">
        <v>31</v>
      </c>
      <c r="Q61" s="38" t="s">
        <v>34</v>
      </c>
      <c r="R61" s="74"/>
      <c r="S61" s="75"/>
      <c r="T61" s="39" t="s">
        <v>35</v>
      </c>
      <c r="U61" s="40" t="s">
        <v>36</v>
      </c>
    </row>
    <row r="62" spans="1:21" x14ac:dyDescent="0.4">
      <c r="A62" s="73">
        <v>45331</v>
      </c>
      <c r="B62" s="73"/>
      <c r="C62" s="24">
        <v>0</v>
      </c>
      <c r="D62" s="24">
        <v>0</v>
      </c>
      <c r="E62" s="24">
        <v>0</v>
      </c>
      <c r="F62" s="24">
        <v>0</v>
      </c>
      <c r="G62" s="24">
        <v>0</v>
      </c>
      <c r="H62" s="24">
        <v>0</v>
      </c>
      <c r="I62" s="2">
        <f>SUM(C62:H62)</f>
        <v>0</v>
      </c>
      <c r="J62" s="70">
        <v>45331</v>
      </c>
      <c r="K62" s="2">
        <v>1</v>
      </c>
      <c r="L62" s="60"/>
      <c r="M62" s="60"/>
      <c r="N62" s="60"/>
      <c r="O62" s="60"/>
      <c r="P62" s="60"/>
      <c r="Q62" s="60"/>
      <c r="R62" s="60"/>
      <c r="S62" s="60"/>
      <c r="T62" s="60"/>
      <c r="U62" s="60"/>
    </row>
    <row r="63" spans="1:21" x14ac:dyDescent="0.4">
      <c r="A63"/>
    </row>
    <row r="64" spans="1:21" x14ac:dyDescent="0.4">
      <c r="A64"/>
    </row>
    <row r="65" spans="1:1" x14ac:dyDescent="0.4">
      <c r="A65"/>
    </row>
    <row r="66" spans="1:1" x14ac:dyDescent="0.4">
      <c r="A66"/>
    </row>
    <row r="67" spans="1:1" x14ac:dyDescent="0.4">
      <c r="A67"/>
    </row>
    <row r="68" spans="1:1" x14ac:dyDescent="0.4">
      <c r="A68"/>
    </row>
    <row r="69" spans="1:1" x14ac:dyDescent="0.4">
      <c r="A69"/>
    </row>
    <row r="70" spans="1:1" x14ac:dyDescent="0.4">
      <c r="A70"/>
    </row>
    <row r="71" spans="1:1" x14ac:dyDescent="0.4">
      <c r="A71"/>
    </row>
    <row r="72" spans="1:1" x14ac:dyDescent="0.4">
      <c r="A72"/>
    </row>
    <row r="73" spans="1:1" x14ac:dyDescent="0.4">
      <c r="A73"/>
    </row>
    <row r="74" spans="1:1" x14ac:dyDescent="0.4">
      <c r="A74"/>
    </row>
    <row r="75" spans="1:1" x14ac:dyDescent="0.4">
      <c r="A75"/>
    </row>
    <row r="76" spans="1:1" x14ac:dyDescent="0.4">
      <c r="A76"/>
    </row>
    <row r="77" spans="1:1" x14ac:dyDescent="0.4">
      <c r="A77"/>
    </row>
    <row r="78" spans="1:1" x14ac:dyDescent="0.4">
      <c r="A78"/>
    </row>
    <row r="79" spans="1:1" x14ac:dyDescent="0.4">
      <c r="A79"/>
    </row>
    <row r="80" spans="1:1" x14ac:dyDescent="0.4">
      <c r="A80"/>
    </row>
    <row r="81" spans="1:9" x14ac:dyDescent="0.4">
      <c r="A81"/>
    </row>
    <row r="82" spans="1:9" x14ac:dyDescent="0.4">
      <c r="A82"/>
    </row>
    <row r="83" spans="1:9" x14ac:dyDescent="0.4">
      <c r="A83"/>
    </row>
    <row r="84" spans="1:9" x14ac:dyDescent="0.4">
      <c r="A84"/>
    </row>
    <row r="85" spans="1:9" x14ac:dyDescent="0.4">
      <c r="A85"/>
    </row>
    <row r="86" spans="1:9" x14ac:dyDescent="0.4">
      <c r="A86"/>
    </row>
    <row r="87" spans="1:9" x14ac:dyDescent="0.4">
      <c r="A87"/>
    </row>
    <row r="88" spans="1:9" x14ac:dyDescent="0.4">
      <c r="A88"/>
    </row>
    <row r="89" spans="1:9" x14ac:dyDescent="0.4">
      <c r="A89"/>
    </row>
    <row r="90" spans="1:9" x14ac:dyDescent="0.4">
      <c r="A90"/>
      <c r="G90" s="33"/>
      <c r="H90" s="33"/>
      <c r="I90" s="4"/>
    </row>
    <row r="91" spans="1:9" x14ac:dyDescent="0.4">
      <c r="A91"/>
      <c r="G91" s="33"/>
      <c r="H91" s="33"/>
      <c r="I91" s="4"/>
    </row>
    <row r="92" spans="1:9" x14ac:dyDescent="0.4">
      <c r="A92"/>
      <c r="G92" s="33"/>
      <c r="H92" s="33"/>
      <c r="I92" s="4"/>
    </row>
    <row r="93" spans="1:9" x14ac:dyDescent="0.4">
      <c r="A93"/>
      <c r="G93" s="33"/>
      <c r="H93" s="33"/>
      <c r="I93" s="4"/>
    </row>
    <row r="94" spans="1:9" x14ac:dyDescent="0.4">
      <c r="A94"/>
      <c r="G94" s="33"/>
      <c r="H94" s="33"/>
      <c r="I94" s="4"/>
    </row>
    <row r="95" spans="1:9" x14ac:dyDescent="0.4">
      <c r="A95"/>
      <c r="G95" s="33"/>
      <c r="H95" s="33"/>
      <c r="I95" s="4"/>
    </row>
    <row r="96" spans="1:9" x14ac:dyDescent="0.4">
      <c r="A96"/>
      <c r="G96" s="33"/>
      <c r="H96" s="33"/>
      <c r="I96" s="4"/>
    </row>
    <row r="97" spans="1:11" x14ac:dyDescent="0.4">
      <c r="A97"/>
      <c r="G97" s="33"/>
      <c r="H97" s="33"/>
      <c r="I97" s="4"/>
    </row>
    <row r="98" spans="1:11" x14ac:dyDescent="0.4">
      <c r="A98"/>
      <c r="G98" s="33"/>
      <c r="H98" s="33"/>
      <c r="I98" s="4"/>
    </row>
    <row r="99" spans="1:11" x14ac:dyDescent="0.4">
      <c r="A99"/>
      <c r="G99" s="33"/>
      <c r="H99" s="33"/>
      <c r="I99" s="4"/>
    </row>
    <row r="100" spans="1:11" x14ac:dyDescent="0.4">
      <c r="A100"/>
      <c r="G100" s="33"/>
      <c r="H100" s="33"/>
      <c r="I100" s="4"/>
    </row>
    <row r="101" spans="1:11" x14ac:dyDescent="0.4">
      <c r="A101"/>
      <c r="G101" s="33"/>
      <c r="H101" s="33"/>
      <c r="I101" s="4"/>
    </row>
    <row r="102" spans="1:11" x14ac:dyDescent="0.4">
      <c r="A102"/>
      <c r="G102" s="33"/>
      <c r="H102" s="33"/>
      <c r="I102" s="4"/>
    </row>
    <row r="103" spans="1:11" x14ac:dyDescent="0.4">
      <c r="A103"/>
      <c r="G103" s="9"/>
      <c r="H103" s="33"/>
      <c r="I103" s="4"/>
    </row>
    <row r="104" spans="1:11" x14ac:dyDescent="0.4">
      <c r="A104"/>
      <c r="H104" s="33"/>
      <c r="I104" s="4"/>
    </row>
    <row r="105" spans="1:11" x14ac:dyDescent="0.4">
      <c r="A105"/>
      <c r="H105" s="33"/>
      <c r="I105" s="4"/>
    </row>
    <row r="106" spans="1:11" x14ac:dyDescent="0.4">
      <c r="A106"/>
      <c r="H106" s="33"/>
      <c r="I106" s="4"/>
    </row>
    <row r="107" spans="1:11" x14ac:dyDescent="0.4">
      <c r="A107"/>
      <c r="H107" s="33"/>
      <c r="I107" s="4"/>
    </row>
    <row r="108" spans="1:11" x14ac:dyDescent="0.4">
      <c r="A108"/>
      <c r="H108" s="33"/>
      <c r="I108" s="4"/>
    </row>
    <row r="109" spans="1:11" x14ac:dyDescent="0.4">
      <c r="A109"/>
      <c r="J109" s="9"/>
      <c r="K109" s="9"/>
    </row>
    <row r="110" spans="1:11" x14ac:dyDescent="0.4">
      <c r="A110"/>
      <c r="H110" s="9"/>
      <c r="I110" s="9"/>
    </row>
    <row r="111" spans="1:11" x14ac:dyDescent="0.4">
      <c r="A111"/>
    </row>
    <row r="112" spans="1:11" x14ac:dyDescent="0.4">
      <c r="A112"/>
    </row>
    <row r="113" spans="1:7" x14ac:dyDescent="0.4">
      <c r="A113"/>
    </row>
    <row r="114" spans="1:7" x14ac:dyDescent="0.4">
      <c r="A114"/>
      <c r="G114" s="36" t="s">
        <v>28</v>
      </c>
    </row>
    <row r="115" spans="1:7" x14ac:dyDescent="0.4">
      <c r="A115"/>
      <c r="G115" s="40" t="s">
        <v>36</v>
      </c>
    </row>
    <row r="116" spans="1:7" x14ac:dyDescent="0.4">
      <c r="A116"/>
      <c r="G116" s="47">
        <v>0</v>
      </c>
    </row>
    <row r="117" spans="1:7" x14ac:dyDescent="0.4">
      <c r="A117"/>
      <c r="G117" s="47">
        <v>0</v>
      </c>
    </row>
    <row r="118" spans="1:7" x14ac:dyDescent="0.4">
      <c r="A118"/>
      <c r="G118" s="47">
        <v>0</v>
      </c>
    </row>
    <row r="119" spans="1:7" x14ac:dyDescent="0.4">
      <c r="A119"/>
      <c r="G119" s="49">
        <v>17</v>
      </c>
    </row>
    <row r="120" spans="1:7" x14ac:dyDescent="0.4">
      <c r="A120"/>
    </row>
    <row r="121" spans="1:7" x14ac:dyDescent="0.4">
      <c r="A121"/>
    </row>
    <row r="122" spans="1:7" x14ac:dyDescent="0.4">
      <c r="A122"/>
    </row>
    <row r="123" spans="1:7" x14ac:dyDescent="0.4">
      <c r="A123"/>
    </row>
    <row r="124" spans="1:7" x14ac:dyDescent="0.4">
      <c r="A124"/>
    </row>
    <row r="125" spans="1:7" x14ac:dyDescent="0.4">
      <c r="A125"/>
    </row>
    <row r="126" spans="1:7" x14ac:dyDescent="0.4">
      <c r="A126"/>
    </row>
    <row r="127" spans="1:7" x14ac:dyDescent="0.4">
      <c r="A127"/>
    </row>
    <row r="128" spans="1:7" x14ac:dyDescent="0.4">
      <c r="A128"/>
    </row>
    <row r="129" spans="1:1" x14ac:dyDescent="0.4">
      <c r="A129"/>
    </row>
  </sheetData>
  <mergeCells count="54">
    <mergeCell ref="S60:S61"/>
    <mergeCell ref="S13:S14"/>
    <mergeCell ref="J32:J33"/>
    <mergeCell ref="K32:M32"/>
    <mergeCell ref="N32:P32"/>
    <mergeCell ref="R32:R33"/>
    <mergeCell ref="S32:S33"/>
    <mergeCell ref="J60:J61"/>
    <mergeCell ref="K60:M60"/>
    <mergeCell ref="S41:S42"/>
    <mergeCell ref="J52:J53"/>
    <mergeCell ref="K52:M52"/>
    <mergeCell ref="N52:P52"/>
    <mergeCell ref="R52:R53"/>
    <mergeCell ref="S52:S53"/>
    <mergeCell ref="N60:P60"/>
    <mergeCell ref="R60:R61"/>
    <mergeCell ref="C60:H60"/>
    <mergeCell ref="I60:I61"/>
    <mergeCell ref="J41:J42"/>
    <mergeCell ref="R41:R42"/>
    <mergeCell ref="K41:M41"/>
    <mergeCell ref="N41:P41"/>
    <mergeCell ref="C52:H52"/>
    <mergeCell ref="C41:H41"/>
    <mergeCell ref="B41:B42"/>
    <mergeCell ref="I41:I42"/>
    <mergeCell ref="I52:I53"/>
    <mergeCell ref="B52:B53"/>
    <mergeCell ref="A34:B34"/>
    <mergeCell ref="A35:B35"/>
    <mergeCell ref="A36:B36"/>
    <mergeCell ref="C32:H32"/>
    <mergeCell ref="I32:I33"/>
    <mergeCell ref="B13:B14"/>
    <mergeCell ref="C26:H26"/>
    <mergeCell ref="I13:I14"/>
    <mergeCell ref="I26:I27"/>
    <mergeCell ref="A52:A53"/>
    <mergeCell ref="A62:B62"/>
    <mergeCell ref="A60:B61"/>
    <mergeCell ref="S26:S27"/>
    <mergeCell ref="C13:H13"/>
    <mergeCell ref="J13:J14"/>
    <mergeCell ref="K13:M13"/>
    <mergeCell ref="N13:P13"/>
    <mergeCell ref="N26:P26"/>
    <mergeCell ref="R26:R27"/>
    <mergeCell ref="A32:B33"/>
    <mergeCell ref="R13:R14"/>
    <mergeCell ref="J26:J27"/>
    <mergeCell ref="K26:M26"/>
    <mergeCell ref="A26:A27"/>
    <mergeCell ref="B26:B2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齊藤千佳子</cp:lastModifiedBy>
  <dcterms:created xsi:type="dcterms:W3CDTF">2023-11-27T21:50:01Z</dcterms:created>
  <dcterms:modified xsi:type="dcterms:W3CDTF">2024-02-15T00:01:00Z</dcterms:modified>
</cp:coreProperties>
</file>