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" documentId="13_ncr:1_{E0B0877F-D9FD-714E-875D-C9507FE71B2F}" xr6:coauthVersionLast="47" xr6:coauthVersionMax="47" xr10:uidLastSave="{1857F8DB-5893-4276-B9A2-56582D97ADD3}"/>
  <bookViews>
    <workbookView xWindow="-120" yWindow="-120" windowWidth="29040" windowHeight="1572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1" i="1"/>
  <c r="I41" i="1"/>
  <c r="R14" i="1"/>
  <c r="R13" i="1"/>
  <c r="Q15" i="1"/>
  <c r="R39" i="1"/>
  <c r="R40" i="1"/>
  <c r="R38" i="1"/>
  <c r="R22" i="1"/>
  <c r="R23" i="1"/>
  <c r="R24" i="1"/>
  <c r="R25" i="1"/>
  <c r="R26" i="1"/>
  <c r="R27" i="1"/>
  <c r="R28" i="1"/>
  <c r="R29" i="1"/>
  <c r="R30" i="1"/>
  <c r="R31" i="1"/>
  <c r="R32" i="1"/>
  <c r="R21" i="1"/>
  <c r="I40" i="1"/>
  <c r="I39" i="1"/>
  <c r="I38" i="1"/>
  <c r="I32" i="1"/>
  <c r="I31" i="1"/>
  <c r="I30" i="1"/>
  <c r="I29" i="1"/>
  <c r="I28" i="1"/>
  <c r="I27" i="1"/>
  <c r="I26" i="1"/>
  <c r="I25" i="1"/>
  <c r="I24" i="1"/>
  <c r="P15" i="1"/>
  <c r="O15" i="1"/>
  <c r="N15" i="1"/>
  <c r="M15" i="1"/>
  <c r="L15" i="1"/>
  <c r="K15" i="1"/>
  <c r="H15" i="1"/>
  <c r="H16" i="1" s="1"/>
  <c r="G15" i="1"/>
  <c r="G16" i="1" s="1"/>
  <c r="F15" i="1"/>
  <c r="F16" i="1" s="1"/>
  <c r="E15" i="1"/>
  <c r="E16" i="1" s="1"/>
  <c r="D15" i="1"/>
  <c r="D16" i="1" s="1"/>
  <c r="C15" i="1"/>
  <c r="C16" i="1" s="1"/>
  <c r="I14" i="1"/>
  <c r="I13" i="1"/>
  <c r="R70" i="1"/>
  <c r="R69" i="1"/>
  <c r="I70" i="1"/>
  <c r="R68" i="1"/>
  <c r="R67" i="1"/>
  <c r="R66" i="1"/>
  <c r="R65" i="1"/>
  <c r="R64" i="1"/>
  <c r="R63" i="1"/>
  <c r="R62" i="1"/>
  <c r="R61" i="1"/>
  <c r="R60" i="1"/>
  <c r="R59" i="1"/>
  <c r="I69" i="1"/>
  <c r="I60" i="1"/>
  <c r="I59" i="1"/>
  <c r="Q51" i="1"/>
  <c r="P51" i="1"/>
  <c r="O51" i="1"/>
  <c r="N51" i="1"/>
  <c r="M51" i="1"/>
  <c r="L51" i="1"/>
  <c r="K51" i="1"/>
  <c r="R50" i="1"/>
  <c r="R49" i="1"/>
  <c r="R48" i="1"/>
  <c r="R47" i="1"/>
  <c r="U51" i="1"/>
  <c r="T51" i="1"/>
  <c r="I76" i="1"/>
  <c r="I75" i="1"/>
  <c r="I68" i="1"/>
  <c r="I67" i="1"/>
  <c r="I66" i="1"/>
  <c r="I65" i="1"/>
  <c r="I64" i="1"/>
  <c r="I63" i="1"/>
  <c r="I62" i="1"/>
  <c r="H51" i="1"/>
  <c r="H52" i="1" s="1"/>
  <c r="G51" i="1"/>
  <c r="G52" i="1" s="1"/>
  <c r="F51" i="1"/>
  <c r="F52" i="1" s="1"/>
  <c r="E51" i="1"/>
  <c r="E52" i="1" s="1"/>
  <c r="D51" i="1"/>
  <c r="D52" i="1" s="1"/>
  <c r="C51" i="1"/>
  <c r="C52" i="1" s="1"/>
  <c r="I50" i="1"/>
  <c r="I49" i="1"/>
  <c r="I48" i="1"/>
  <c r="I47" i="1"/>
  <c r="H6" i="1"/>
  <c r="R15" i="1" l="1"/>
  <c r="I15" i="1"/>
  <c r="I16" i="1" s="1"/>
  <c r="R51" i="1"/>
  <c r="I51" i="1"/>
  <c r="I52" i="1" s="1"/>
</calcChain>
</file>

<file path=xl/sharedStrings.xml><?xml version="1.0" encoding="utf-8"?>
<sst xmlns="http://schemas.openxmlformats.org/spreadsheetml/2006/main" count="392" uniqueCount="67">
  <si>
    <t>岩手県の感染状況</t>
    <rPh sb="0" eb="3">
      <t xml:space="preserve">イワテケン </t>
    </rPh>
    <rPh sb="4" eb="8">
      <t xml:space="preserve">カンセンジョウキョウニツイテ </t>
    </rPh>
    <phoneticPr fontId="4"/>
  </si>
  <si>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</si>
  <si>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</si>
  <si>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</si>
  <si>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</si>
  <si>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</si>
  <si>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</si>
  <si>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</si>
  <si>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</si>
  <si>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</si>
  <si>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</si>
  <si>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</si>
  <si>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</si>
  <si>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</si>
  <si>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</si>
  <si>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</si>
  <si>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</si>
  <si>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</si>
  <si>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</si>
  <si>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</si>
  <si>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</si>
  <si>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</si>
  <si>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</si>
  <si>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</si>
  <si>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</si>
  <si>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</si>
  <si>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</si>
  <si>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</si>
  <si>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</si>
  <si>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</si>
  <si>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</si>
  <si>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</si>
  <si>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</si>
  <si>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</si>
  <si>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</si>
  <si>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</si>
  <si>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</si>
  <si>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</si>
  <si>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</si>
  <si>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</si>
  <si>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</si>
  <si>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</si>
  <si>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</si>
  <si>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</si>
  <si>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</si>
  <si>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</si>
  <si>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</si>
  <si>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</si>
  <si>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</si>
  <si>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</si>
  <si>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</si>
  <si>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</si>
  <si>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</si>
  <si>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</si>
  <si>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11/20〜11/26</t>
    <phoneticPr fontId="4"/>
  </si>
  <si>
    <t>2.78↑</t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</si>
  <si>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</si>
  <si>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</si>
  <si>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</si>
  <si>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</si>
  <si>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</si>
  <si>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33.97 ↑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</si>
  <si>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</si>
  <si>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r>
      <t>2.33</t>
    </r>
    <r>
      <rPr>
        <sz val="12"/>
        <color rgb="FFFF0000"/>
        <rFont val="游明朝"/>
        <family val="1"/>
        <charset val="128"/>
      </rPr>
      <t>↑</t>
    </r>
    <phoneticPr fontId="4"/>
  </si>
  <si>
    <r>
      <t xml:space="preserve">21.66  </t>
    </r>
    <r>
      <rPr>
        <sz val="12"/>
        <color rgb="FFFF0000"/>
        <rFont val="游明朝"/>
        <family val="1"/>
        <charset val="128"/>
      </rPr>
      <t>↑</t>
    </r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</si>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</sst>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5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8" fontId="8" fillId="6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3" fillId="8" borderId="1" xfId="0" applyNumberFormat="1" applyFont="1" applyFill="1" applyBorder="1">
      <alignment vertical="center"/>
    </xf>
    <xf numFmtId="178" fontId="0" fillId="7" borderId="1" xfId="0" applyNumberForma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8" fontId="12" fillId="3" borderId="1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dimension ref="A1:U146"/>
  <sheetViews>
    <sheetView tabSelected="1" workbookViewId="0">
      <selection activeCell="H6" sqref="H6"/>
    </sheetView>
  </sheetViews>
  <sheetFormatPr defaultColWidth="11.5546875" defaultRowHeight="19.5" x14ac:dyDescent="0.4"/>
  <cols>
    <col min="1" max="1" width="14.109375" style="4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x14ac:dyDescent="0.4">
      <c r="A1" s="1" t="s">
        <v>0</v>
      </c>
      <c r="B1" s="2" t="s">
        <v>1</v>
      </c>
      <c r="C1" s="3" t="s">
        <v>2</v>
      </c>
      <c r="D1" s="5" t="s">
        <v>55</v>
      </c>
      <c r="E1" s="27" t="s">
        <v>3</v>
      </c>
      <c r="F1" s="27" t="s">
        <v>63</v>
      </c>
      <c r="G1" t="s">
        <v>4</v>
      </c>
    </row>
    <row r="2" spans="1:21" x14ac:dyDescent="0.4">
      <c r="A2" s="4" t="s">
        <v>54</v>
      </c>
      <c r="B2" s="2" t="s">
        <v>5</v>
      </c>
      <c r="C2" s="3" t="s">
        <v>2</v>
      </c>
      <c r="D2" s="5" t="s">
        <v>61</v>
      </c>
      <c r="E2" s="27" t="s">
        <v>3</v>
      </c>
      <c r="F2" s="27" t="s">
        <v>64</v>
      </c>
      <c r="G2" t="s">
        <v>4</v>
      </c>
    </row>
    <row r="3" spans="1:21" x14ac:dyDescent="0.4">
      <c r="A3" s="1"/>
      <c r="B3" s="4"/>
      <c r="C3" s="4"/>
      <c r="D3" s="6"/>
    </row>
    <row r="4" spans="1:21" s="9" customFormat="1" x14ac:dyDescent="0.4">
      <c r="A4" s="7"/>
      <c r="B4" s="8" t="s">
        <v>6</v>
      </c>
      <c r="E4" s="10" t="s">
        <v>7</v>
      </c>
      <c r="F4" s="9" t="s">
        <v>8</v>
      </c>
    </row>
    <row r="5" spans="1:21" s="9" customFormat="1" ht="33" x14ac:dyDescent="0.4">
      <c r="B5" s="11" t="s">
        <v>62</v>
      </c>
    </row>
    <row r="6" spans="1:21" s="9" customFormat="1" ht="33" x14ac:dyDescent="0.4">
      <c r="B6" s="11"/>
      <c r="G6" s="7" t="s">
        <v>9</v>
      </c>
      <c r="H6" s="69">
        <f ca="1">TODAY()</f>
        <v>45265</v>
      </c>
      <c r="I6" s="14">
        <v>0.25</v>
      </c>
    </row>
    <row r="7" spans="1:21" ht="25.5" x14ac:dyDescent="0.4">
      <c r="A7" s="37" t="s">
        <v>65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1" ht="24" x14ac:dyDescent="0.4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21" x14ac:dyDescent="0.4">
      <c r="A9"/>
      <c r="B9" s="73" t="s">
        <v>10</v>
      </c>
      <c r="C9" s="70" t="s">
        <v>50</v>
      </c>
      <c r="D9" s="70"/>
      <c r="E9" s="70"/>
      <c r="F9" s="70"/>
      <c r="G9" s="70"/>
      <c r="H9" s="70"/>
      <c r="I9" s="71" t="s">
        <v>17</v>
      </c>
      <c r="J9" s="73" t="s">
        <v>10</v>
      </c>
      <c r="K9" s="71" t="s">
        <v>35</v>
      </c>
      <c r="L9" s="71"/>
      <c r="M9" s="71"/>
      <c r="N9" s="71" t="s">
        <v>36</v>
      </c>
      <c r="O9" s="71"/>
      <c r="P9" s="71"/>
      <c r="Q9" s="2" t="s">
        <v>37</v>
      </c>
      <c r="R9" s="71" t="s">
        <v>22</v>
      </c>
      <c r="S9" s="73" t="s">
        <v>10</v>
      </c>
      <c r="T9" s="2" t="s">
        <v>37</v>
      </c>
      <c r="U9" s="2" t="s">
        <v>38</v>
      </c>
    </row>
    <row r="10" spans="1:21" x14ac:dyDescent="0.4">
      <c r="A10"/>
      <c r="B10" s="73"/>
      <c r="C10" s="16" t="s">
        <v>11</v>
      </c>
      <c r="D10" s="2" t="s">
        <v>12</v>
      </c>
      <c r="E10" s="17" t="s">
        <v>13</v>
      </c>
      <c r="F10" s="17" t="s">
        <v>14</v>
      </c>
      <c r="G10" s="19" t="s">
        <v>15</v>
      </c>
      <c r="H10" s="18" t="s">
        <v>16</v>
      </c>
      <c r="I10" s="71"/>
      <c r="J10" s="73"/>
      <c r="K10" s="40" t="s">
        <v>39</v>
      </c>
      <c r="L10" s="40" t="s">
        <v>40</v>
      </c>
      <c r="M10" s="40" t="s">
        <v>41</v>
      </c>
      <c r="N10" s="16" t="s">
        <v>42</v>
      </c>
      <c r="O10" s="16" t="s">
        <v>43</v>
      </c>
      <c r="P10" s="40" t="s">
        <v>41</v>
      </c>
      <c r="Q10" s="41" t="s">
        <v>44</v>
      </c>
      <c r="R10" s="71"/>
      <c r="S10" s="73"/>
      <c r="T10" s="41" t="s">
        <v>45</v>
      </c>
      <c r="U10" s="2" t="s">
        <v>46</v>
      </c>
    </row>
    <row r="11" spans="1:21" x14ac:dyDescent="0.4">
      <c r="A11"/>
      <c r="B11" s="15" t="s">
        <v>18</v>
      </c>
      <c r="C11" s="16" t="s">
        <v>59</v>
      </c>
      <c r="D11" s="16" t="s">
        <v>59</v>
      </c>
      <c r="E11" s="16" t="s">
        <v>59</v>
      </c>
      <c r="F11" s="16" t="s">
        <v>59</v>
      </c>
      <c r="G11" s="16" t="s">
        <v>59</v>
      </c>
      <c r="H11" s="16" t="s">
        <v>59</v>
      </c>
      <c r="I11" s="16" t="s">
        <v>59</v>
      </c>
      <c r="J11" s="27" t="s">
        <v>18</v>
      </c>
      <c r="K11" s="16" t="s">
        <v>59</v>
      </c>
      <c r="L11" s="16" t="s">
        <v>59</v>
      </c>
      <c r="M11" s="16" t="s">
        <v>59</v>
      </c>
      <c r="N11" s="16" t="s">
        <v>59</v>
      </c>
      <c r="O11" s="16" t="s">
        <v>59</v>
      </c>
      <c r="P11" s="16" t="s">
        <v>59</v>
      </c>
      <c r="Q11" s="16" t="s">
        <v>59</v>
      </c>
      <c r="R11" s="16" t="s">
        <v>59</v>
      </c>
      <c r="S11" s="27" t="s">
        <v>18</v>
      </c>
      <c r="T11" s="16" t="s">
        <v>59</v>
      </c>
      <c r="U11" s="16" t="s">
        <v>59</v>
      </c>
    </row>
    <row r="12" spans="1:21" x14ac:dyDescent="0.4">
      <c r="A12"/>
      <c r="B12" s="15" t="s">
        <v>19</v>
      </c>
      <c r="C12" s="16" t="s">
        <v>59</v>
      </c>
      <c r="D12" s="16" t="s">
        <v>59</v>
      </c>
      <c r="E12" s="16" t="s">
        <v>59</v>
      </c>
      <c r="F12" s="16" t="s">
        <v>59</v>
      </c>
      <c r="G12" s="16" t="s">
        <v>59</v>
      </c>
      <c r="H12" s="16" t="s">
        <v>59</v>
      </c>
      <c r="I12" s="16" t="s">
        <v>59</v>
      </c>
      <c r="J12" s="27" t="s">
        <v>19</v>
      </c>
      <c r="K12" s="16" t="s">
        <v>59</v>
      </c>
      <c r="L12" s="16" t="s">
        <v>59</v>
      </c>
      <c r="M12" s="16" t="s">
        <v>59</v>
      </c>
      <c r="N12" s="16" t="s">
        <v>59</v>
      </c>
      <c r="O12" s="16" t="s">
        <v>59</v>
      </c>
      <c r="P12" s="16" t="s">
        <v>59</v>
      </c>
      <c r="Q12" s="16" t="s">
        <v>59</v>
      </c>
      <c r="R12" s="16" t="s">
        <v>59</v>
      </c>
      <c r="S12" s="27" t="s">
        <v>19</v>
      </c>
      <c r="T12" s="16" t="s">
        <v>59</v>
      </c>
      <c r="U12" s="16" t="s">
        <v>59</v>
      </c>
    </row>
    <row r="13" spans="1:21" x14ac:dyDescent="0.4">
      <c r="A13"/>
      <c r="B13" s="15" t="s">
        <v>20</v>
      </c>
      <c r="C13" s="16">
        <v>2</v>
      </c>
      <c r="D13" s="2">
        <v>0</v>
      </c>
      <c r="E13" s="16">
        <v>1</v>
      </c>
      <c r="F13" s="16">
        <v>7</v>
      </c>
      <c r="G13" s="16">
        <v>0</v>
      </c>
      <c r="H13" s="16">
        <v>1</v>
      </c>
      <c r="I13" s="2">
        <f>SUM(C13:H13)</f>
        <v>11</v>
      </c>
      <c r="J13" s="27" t="s">
        <v>20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6">
        <v>0</v>
      </c>
      <c r="R13" s="46">
        <f>SUM(K13:Q13)</f>
        <v>0</v>
      </c>
      <c r="S13" s="27" t="s">
        <v>20</v>
      </c>
      <c r="T13" s="2" t="s">
        <v>51</v>
      </c>
      <c r="U13" s="2" t="s">
        <v>51</v>
      </c>
    </row>
    <row r="14" spans="1:21" x14ac:dyDescent="0.4">
      <c r="A14"/>
      <c r="B14" s="23" t="s">
        <v>21</v>
      </c>
      <c r="C14" s="24">
        <v>3</v>
      </c>
      <c r="D14" s="24">
        <v>2</v>
      </c>
      <c r="E14" s="25">
        <v>21</v>
      </c>
      <c r="F14" s="24">
        <v>24</v>
      </c>
      <c r="G14" s="25">
        <v>12</v>
      </c>
      <c r="H14" s="24">
        <v>7</v>
      </c>
      <c r="I14" s="26">
        <f>SUM(C14:H14)</f>
        <v>69</v>
      </c>
      <c r="J14" s="27" t="s">
        <v>21</v>
      </c>
      <c r="K14" s="49">
        <v>2</v>
      </c>
      <c r="L14" s="44">
        <v>0</v>
      </c>
      <c r="M14" s="49">
        <v>2</v>
      </c>
      <c r="N14" s="44">
        <v>0</v>
      </c>
      <c r="O14" s="44">
        <v>0</v>
      </c>
      <c r="P14" s="49">
        <v>1</v>
      </c>
      <c r="Q14" s="46">
        <v>6</v>
      </c>
      <c r="R14" s="68">
        <f t="shared" ref="R14:R15" si="0">SUM(K14:Q14)</f>
        <v>11</v>
      </c>
      <c r="S14" s="27" t="s">
        <v>21</v>
      </c>
      <c r="T14" s="2" t="s">
        <v>51</v>
      </c>
      <c r="U14" s="2" t="s">
        <v>51</v>
      </c>
    </row>
    <row r="15" spans="1:21" x14ac:dyDescent="0.4">
      <c r="A15"/>
      <c r="B15" s="27" t="s">
        <v>22</v>
      </c>
      <c r="C15" s="16">
        <f t="shared" ref="C15:I15" si="1">SUM(C11:C14)</f>
        <v>5</v>
      </c>
      <c r="D15" s="16">
        <f t="shared" si="1"/>
        <v>2</v>
      </c>
      <c r="E15" s="16">
        <f t="shared" si="1"/>
        <v>22</v>
      </c>
      <c r="F15" s="16">
        <f t="shared" si="1"/>
        <v>31</v>
      </c>
      <c r="G15" s="16">
        <f t="shared" si="1"/>
        <v>12</v>
      </c>
      <c r="H15" s="16">
        <f t="shared" si="1"/>
        <v>8</v>
      </c>
      <c r="I15" s="2">
        <f t="shared" si="1"/>
        <v>80</v>
      </c>
      <c r="J15" s="27" t="s">
        <v>22</v>
      </c>
      <c r="K15" s="44">
        <f t="shared" ref="K15:Q15" si="2">SUM(K11:K14)</f>
        <v>2</v>
      </c>
      <c r="L15" s="44">
        <f t="shared" si="2"/>
        <v>0</v>
      </c>
      <c r="M15" s="44">
        <f t="shared" si="2"/>
        <v>2</v>
      </c>
      <c r="N15" s="44">
        <f t="shared" si="2"/>
        <v>0</v>
      </c>
      <c r="O15" s="44">
        <f t="shared" si="2"/>
        <v>0</v>
      </c>
      <c r="P15" s="44">
        <f t="shared" si="2"/>
        <v>1</v>
      </c>
      <c r="Q15" s="44">
        <f t="shared" si="2"/>
        <v>6</v>
      </c>
      <c r="R15" s="46">
        <f t="shared" si="0"/>
        <v>11</v>
      </c>
      <c r="S15" s="27" t="s">
        <v>22</v>
      </c>
      <c r="T15" s="66"/>
      <c r="U15" s="66"/>
    </row>
    <row r="16" spans="1:21" x14ac:dyDescent="0.4">
      <c r="A16" s="13"/>
      <c r="B16" s="29" t="s">
        <v>23</v>
      </c>
      <c r="C16" s="30">
        <f>C15/247</f>
        <v>2.0242914979757085E-2</v>
      </c>
      <c r="D16" s="30">
        <f>D15/303</f>
        <v>6.6006600660066007E-3</v>
      </c>
      <c r="E16" s="31">
        <f>E15/324</f>
        <v>6.7901234567901231E-2</v>
      </c>
      <c r="F16" s="31">
        <f>F15/545</f>
        <v>5.6880733944954132E-2</v>
      </c>
      <c r="G16" s="31">
        <f>G15/300</f>
        <v>0.04</v>
      </c>
      <c r="H16" s="32">
        <f>H15/183</f>
        <v>4.3715846994535519E-2</v>
      </c>
      <c r="I16" s="30">
        <f>I15/1902</f>
        <v>4.2060988433228183E-2</v>
      </c>
      <c r="J16" s="13"/>
    </row>
    <row r="17" spans="1:21" ht="24" x14ac:dyDescent="0.4">
      <c r="A17" s="12" t="s">
        <v>57</v>
      </c>
      <c r="B17" s="13"/>
      <c r="C17" s="13"/>
      <c r="D17" s="13"/>
      <c r="E17" s="13"/>
      <c r="F17" s="13"/>
      <c r="G17" s="13"/>
      <c r="H17" s="13"/>
      <c r="I17" s="60" t="s">
        <v>60</v>
      </c>
      <c r="J17" s="9"/>
      <c r="K17" s="9"/>
    </row>
    <row r="18" spans="1:21" ht="24" x14ac:dyDescent="0.4">
      <c r="A18" s="12"/>
      <c r="B18" s="13"/>
      <c r="C18" s="13"/>
      <c r="D18" s="13"/>
      <c r="E18" s="13"/>
      <c r="F18" s="13"/>
      <c r="G18" s="13"/>
      <c r="H18" s="13"/>
      <c r="I18" s="65"/>
      <c r="J18" s="9"/>
      <c r="K18" s="9"/>
    </row>
    <row r="19" spans="1:21" x14ac:dyDescent="0.4">
      <c r="A19" s="70" t="s">
        <v>10</v>
      </c>
      <c r="B19" s="71" t="s">
        <v>24</v>
      </c>
      <c r="C19" s="70" t="s">
        <v>50</v>
      </c>
      <c r="D19" s="70"/>
      <c r="E19" s="70"/>
      <c r="F19" s="70"/>
      <c r="G19" s="70"/>
      <c r="H19" s="70"/>
      <c r="I19" s="71" t="s">
        <v>17</v>
      </c>
      <c r="J19" s="73" t="s">
        <v>24</v>
      </c>
      <c r="K19" s="74" t="s">
        <v>35</v>
      </c>
      <c r="L19" s="75"/>
      <c r="M19" s="76"/>
      <c r="N19" s="71" t="s">
        <v>36</v>
      </c>
      <c r="O19" s="71"/>
      <c r="P19" s="71"/>
      <c r="Q19" s="2" t="s">
        <v>37</v>
      </c>
      <c r="R19" s="71" t="s">
        <v>22</v>
      </c>
      <c r="S19" s="73" t="s">
        <v>21</v>
      </c>
      <c r="T19" s="38" t="s">
        <v>37</v>
      </c>
      <c r="U19" s="39" t="s">
        <v>38</v>
      </c>
    </row>
    <row r="20" spans="1:21" x14ac:dyDescent="0.4">
      <c r="A20" s="70"/>
      <c r="B20" s="71"/>
      <c r="C20" s="16" t="s">
        <v>11</v>
      </c>
      <c r="D20" s="2" t="s">
        <v>12</v>
      </c>
      <c r="E20" s="17" t="s">
        <v>13</v>
      </c>
      <c r="F20" s="17" t="s">
        <v>14</v>
      </c>
      <c r="G20" s="19" t="s">
        <v>15</v>
      </c>
      <c r="H20" s="18" t="s">
        <v>16</v>
      </c>
      <c r="I20" s="71"/>
      <c r="J20" s="73"/>
      <c r="K20" s="40" t="s">
        <v>39</v>
      </c>
      <c r="L20" s="40" t="s">
        <v>40</v>
      </c>
      <c r="M20" s="40" t="s">
        <v>41</v>
      </c>
      <c r="N20" s="16" t="s">
        <v>42</v>
      </c>
      <c r="O20" s="16" t="s">
        <v>43</v>
      </c>
      <c r="P20" s="40" t="s">
        <v>41</v>
      </c>
      <c r="Q20" s="41" t="s">
        <v>44</v>
      </c>
      <c r="R20" s="71"/>
      <c r="S20" s="73"/>
      <c r="T20" s="42" t="s">
        <v>45</v>
      </c>
      <c r="U20" s="43" t="s">
        <v>46</v>
      </c>
    </row>
    <row r="21" spans="1:21" x14ac:dyDescent="0.4">
      <c r="A21" s="2" t="s">
        <v>21</v>
      </c>
      <c r="B21" s="2" t="s">
        <v>47</v>
      </c>
      <c r="C21" s="48">
        <v>0</v>
      </c>
      <c r="D21" s="48">
        <v>0</v>
      </c>
      <c r="E21" s="44">
        <v>1</v>
      </c>
      <c r="F21" s="44">
        <v>3</v>
      </c>
      <c r="G21" s="46">
        <v>1</v>
      </c>
      <c r="H21" s="16">
        <v>3</v>
      </c>
      <c r="I21" s="55">
        <f>SUM(C21:H21)</f>
        <v>8</v>
      </c>
      <c r="J21" s="2" t="s">
        <v>47</v>
      </c>
      <c r="K21" s="46">
        <v>0</v>
      </c>
      <c r="L21" s="46">
        <v>0</v>
      </c>
      <c r="M21" s="46">
        <v>0</v>
      </c>
      <c r="N21" s="2" t="s">
        <v>51</v>
      </c>
      <c r="O21" s="2" t="s">
        <v>51</v>
      </c>
      <c r="P21" s="46">
        <v>0</v>
      </c>
      <c r="Q21" s="46">
        <v>0</v>
      </c>
      <c r="R21" s="46">
        <f>SUM(K21:Q21)</f>
        <v>0</v>
      </c>
      <c r="S21" s="46"/>
      <c r="T21" s="2" t="s">
        <v>51</v>
      </c>
      <c r="U21" s="2" t="s">
        <v>51</v>
      </c>
    </row>
    <row r="22" spans="1:21" x14ac:dyDescent="0.4">
      <c r="A22" s="2" t="s">
        <v>21</v>
      </c>
      <c r="B22" s="2" t="s">
        <v>48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6">
        <f t="shared" ref="I22:I23" si="3">SUM(C22:H22)</f>
        <v>0</v>
      </c>
      <c r="J22" s="2" t="s">
        <v>48</v>
      </c>
      <c r="K22" s="46">
        <v>1</v>
      </c>
      <c r="L22" s="46">
        <v>0</v>
      </c>
      <c r="M22" s="46">
        <v>0</v>
      </c>
      <c r="N22" s="2" t="s">
        <v>51</v>
      </c>
      <c r="O22" s="2" t="s">
        <v>51</v>
      </c>
      <c r="P22" s="46"/>
      <c r="Q22" s="46"/>
      <c r="R22" s="46">
        <f t="shared" ref="R22:R32" si="4">SUM(K22:Q22)</f>
        <v>1</v>
      </c>
      <c r="S22" s="46"/>
      <c r="T22" s="2" t="s">
        <v>51</v>
      </c>
      <c r="U22" s="2" t="s">
        <v>51</v>
      </c>
    </row>
    <row r="23" spans="1:21" x14ac:dyDescent="0.4">
      <c r="A23" s="2" t="s">
        <v>21</v>
      </c>
      <c r="B23" s="2" t="s">
        <v>49</v>
      </c>
      <c r="C23" s="48">
        <v>0</v>
      </c>
      <c r="D23" s="48">
        <v>0</v>
      </c>
      <c r="E23" s="46">
        <v>1</v>
      </c>
      <c r="F23" s="48">
        <v>0</v>
      </c>
      <c r="G23" s="48">
        <v>0</v>
      </c>
      <c r="H23" s="46">
        <v>1</v>
      </c>
      <c r="I23" s="55">
        <f t="shared" si="3"/>
        <v>2</v>
      </c>
      <c r="J23" s="2" t="s">
        <v>49</v>
      </c>
      <c r="K23" s="46">
        <v>0</v>
      </c>
      <c r="L23" s="46">
        <v>0</v>
      </c>
      <c r="M23" s="46">
        <v>2</v>
      </c>
      <c r="N23" s="2" t="s">
        <v>51</v>
      </c>
      <c r="O23" s="2" t="s">
        <v>51</v>
      </c>
      <c r="P23" s="46"/>
      <c r="Q23" s="46"/>
      <c r="R23" s="46">
        <f t="shared" si="4"/>
        <v>2</v>
      </c>
      <c r="S23" s="46"/>
      <c r="T23" s="2" t="s">
        <v>51</v>
      </c>
      <c r="U23" s="2" t="s">
        <v>51</v>
      </c>
    </row>
    <row r="24" spans="1:21" x14ac:dyDescent="0.4">
      <c r="A24" s="2" t="s">
        <v>21</v>
      </c>
      <c r="B24" s="2" t="s">
        <v>25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6">
        <f t="shared" ref="I24:I31" si="5">SUM(C24:H24)</f>
        <v>0</v>
      </c>
      <c r="J24" s="2" t="s">
        <v>25</v>
      </c>
      <c r="K24" s="46">
        <v>0</v>
      </c>
      <c r="L24" s="46">
        <v>0</v>
      </c>
      <c r="M24" s="46">
        <v>0</v>
      </c>
      <c r="N24" s="2" t="s">
        <v>51</v>
      </c>
      <c r="O24" s="2" t="s">
        <v>51</v>
      </c>
      <c r="P24" s="46"/>
      <c r="Q24" s="46"/>
      <c r="R24" s="46">
        <f t="shared" si="4"/>
        <v>0</v>
      </c>
      <c r="S24" s="46"/>
      <c r="T24" s="2" t="s">
        <v>51</v>
      </c>
      <c r="U24" s="2" t="s">
        <v>51</v>
      </c>
    </row>
    <row r="25" spans="1:21" x14ac:dyDescent="0.4">
      <c r="A25" s="2" t="s">
        <v>21</v>
      </c>
      <c r="B25" s="2" t="s">
        <v>26</v>
      </c>
      <c r="C25" s="48">
        <v>0</v>
      </c>
      <c r="D25" s="48">
        <v>0</v>
      </c>
      <c r="E25" s="46">
        <v>2</v>
      </c>
      <c r="F25" s="48">
        <v>0</v>
      </c>
      <c r="G25" s="48">
        <v>0</v>
      </c>
      <c r="H25" s="48">
        <v>0</v>
      </c>
      <c r="I25" s="55">
        <f t="shared" si="5"/>
        <v>2</v>
      </c>
      <c r="J25" s="2" t="s">
        <v>26</v>
      </c>
      <c r="K25" s="46">
        <v>0</v>
      </c>
      <c r="L25" s="46">
        <v>0</v>
      </c>
      <c r="M25" s="46">
        <v>0</v>
      </c>
      <c r="N25" s="2" t="s">
        <v>51</v>
      </c>
      <c r="O25" s="2" t="s">
        <v>51</v>
      </c>
      <c r="P25" s="46"/>
      <c r="Q25" s="46"/>
      <c r="R25" s="46">
        <f t="shared" si="4"/>
        <v>0</v>
      </c>
      <c r="S25" s="46"/>
      <c r="T25" s="2" t="s">
        <v>51</v>
      </c>
      <c r="U25" s="2" t="s">
        <v>51</v>
      </c>
    </row>
    <row r="26" spans="1:21" x14ac:dyDescent="0.4">
      <c r="A26" s="2" t="s">
        <v>21</v>
      </c>
      <c r="B26" s="2" t="s">
        <v>27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6">
        <f t="shared" si="5"/>
        <v>0</v>
      </c>
      <c r="J26" s="2" t="s">
        <v>27</v>
      </c>
      <c r="K26" s="46">
        <v>0</v>
      </c>
      <c r="L26" s="46">
        <v>0</v>
      </c>
      <c r="M26" s="46">
        <v>0</v>
      </c>
      <c r="N26" s="2" t="s">
        <v>51</v>
      </c>
      <c r="O26" s="2" t="s">
        <v>51</v>
      </c>
      <c r="P26" s="46"/>
      <c r="Q26" s="46"/>
      <c r="R26" s="46">
        <f t="shared" si="4"/>
        <v>0</v>
      </c>
      <c r="S26" s="46"/>
      <c r="T26" s="2" t="s">
        <v>51</v>
      </c>
      <c r="U26" s="2" t="s">
        <v>51</v>
      </c>
    </row>
    <row r="27" spans="1:21" x14ac:dyDescent="0.4">
      <c r="A27" s="2" t="s">
        <v>21</v>
      </c>
      <c r="B27" s="2" t="s">
        <v>28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6">
        <f t="shared" si="5"/>
        <v>0</v>
      </c>
      <c r="J27" s="2" t="s">
        <v>28</v>
      </c>
      <c r="K27" s="46">
        <v>0</v>
      </c>
      <c r="L27" s="46">
        <v>0</v>
      </c>
      <c r="M27" s="46">
        <v>0</v>
      </c>
      <c r="N27" s="2" t="s">
        <v>51</v>
      </c>
      <c r="O27" s="2" t="s">
        <v>51</v>
      </c>
      <c r="P27" s="46"/>
      <c r="Q27" s="46"/>
      <c r="R27" s="46">
        <f t="shared" si="4"/>
        <v>0</v>
      </c>
      <c r="S27" s="46"/>
      <c r="T27" s="2" t="s">
        <v>51</v>
      </c>
      <c r="U27" s="2" t="s">
        <v>51</v>
      </c>
    </row>
    <row r="28" spans="1:21" x14ac:dyDescent="0.4">
      <c r="A28" s="2" t="s">
        <v>21</v>
      </c>
      <c r="B28" s="3" t="s">
        <v>29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6">
        <f t="shared" si="5"/>
        <v>0</v>
      </c>
      <c r="J28" s="27" t="s">
        <v>29</v>
      </c>
      <c r="K28" s="46">
        <v>0</v>
      </c>
      <c r="L28" s="46">
        <v>0</v>
      </c>
      <c r="M28" s="46">
        <v>0</v>
      </c>
      <c r="N28" s="2" t="s">
        <v>51</v>
      </c>
      <c r="O28" s="2" t="s">
        <v>51</v>
      </c>
      <c r="P28" s="46"/>
      <c r="Q28" s="46"/>
      <c r="R28" s="46">
        <f t="shared" si="4"/>
        <v>0</v>
      </c>
      <c r="S28" s="46"/>
      <c r="T28" s="2" t="s">
        <v>51</v>
      </c>
      <c r="U28" s="2" t="s">
        <v>51</v>
      </c>
    </row>
    <row r="29" spans="1:21" x14ac:dyDescent="0.4">
      <c r="A29" s="2" t="s">
        <v>21</v>
      </c>
      <c r="B29" s="2" t="s">
        <v>30</v>
      </c>
      <c r="C29" s="48">
        <v>0</v>
      </c>
      <c r="D29" s="48">
        <v>0</v>
      </c>
      <c r="E29" s="48">
        <v>0</v>
      </c>
      <c r="F29" s="48">
        <v>0</v>
      </c>
      <c r="G29" s="46">
        <v>1</v>
      </c>
      <c r="H29" s="48">
        <v>0</v>
      </c>
      <c r="I29" s="55">
        <f t="shared" si="5"/>
        <v>1</v>
      </c>
      <c r="J29" s="2" t="s">
        <v>30</v>
      </c>
      <c r="K29" s="46">
        <v>0</v>
      </c>
      <c r="L29" s="46">
        <v>0</v>
      </c>
      <c r="M29" s="46">
        <v>0</v>
      </c>
      <c r="N29" s="2" t="s">
        <v>51</v>
      </c>
      <c r="O29" s="2" t="s">
        <v>51</v>
      </c>
      <c r="P29" s="46"/>
      <c r="Q29" s="46"/>
      <c r="R29" s="46">
        <f t="shared" si="4"/>
        <v>0</v>
      </c>
      <c r="S29" s="46"/>
      <c r="T29" s="2" t="s">
        <v>51</v>
      </c>
      <c r="U29" s="2" t="s">
        <v>51</v>
      </c>
    </row>
    <row r="30" spans="1:21" x14ac:dyDescent="0.4">
      <c r="A30" s="2" t="s">
        <v>21</v>
      </c>
      <c r="B30" s="2" t="s">
        <v>31</v>
      </c>
      <c r="C30" s="55">
        <v>1</v>
      </c>
      <c r="D30" s="48">
        <v>0</v>
      </c>
      <c r="E30" s="55">
        <v>3</v>
      </c>
      <c r="F30" s="55">
        <v>1</v>
      </c>
      <c r="G30" s="55">
        <v>1</v>
      </c>
      <c r="H30" s="48">
        <v>0</v>
      </c>
      <c r="I30" s="55">
        <f t="shared" si="5"/>
        <v>6</v>
      </c>
      <c r="J30" s="2" t="s">
        <v>31</v>
      </c>
      <c r="K30" s="46">
        <v>0</v>
      </c>
      <c r="L30" s="46">
        <v>0</v>
      </c>
      <c r="M30" s="46">
        <v>0</v>
      </c>
      <c r="N30" s="2" t="s">
        <v>51</v>
      </c>
      <c r="O30" s="2" t="s">
        <v>51</v>
      </c>
      <c r="P30" s="46"/>
      <c r="Q30" s="46"/>
      <c r="R30" s="46">
        <f t="shared" si="4"/>
        <v>0</v>
      </c>
      <c r="S30" s="46"/>
      <c r="T30" s="2" t="s">
        <v>51</v>
      </c>
      <c r="U30" s="2" t="s">
        <v>51</v>
      </c>
    </row>
    <row r="31" spans="1:21" x14ac:dyDescent="0.4">
      <c r="A31" s="2" t="s">
        <v>21</v>
      </c>
      <c r="B31" s="2" t="s">
        <v>32</v>
      </c>
      <c r="C31" s="55">
        <v>2</v>
      </c>
      <c r="D31" s="55">
        <v>1</v>
      </c>
      <c r="E31" s="55">
        <v>6</v>
      </c>
      <c r="F31" s="55">
        <v>19</v>
      </c>
      <c r="G31" s="55">
        <v>8</v>
      </c>
      <c r="H31" s="55">
        <v>3</v>
      </c>
      <c r="I31" s="68">
        <f t="shared" si="5"/>
        <v>39</v>
      </c>
      <c r="J31" s="2" t="s">
        <v>32</v>
      </c>
      <c r="K31" s="46">
        <v>1</v>
      </c>
      <c r="L31" s="46">
        <v>0</v>
      </c>
      <c r="M31" s="46">
        <v>0</v>
      </c>
      <c r="N31" s="2" t="s">
        <v>51</v>
      </c>
      <c r="O31" s="2" t="s">
        <v>51</v>
      </c>
      <c r="P31" s="46">
        <v>1</v>
      </c>
      <c r="Q31" s="46">
        <v>5</v>
      </c>
      <c r="R31" s="46">
        <f t="shared" si="4"/>
        <v>7</v>
      </c>
      <c r="S31" s="46"/>
      <c r="T31" s="2" t="s">
        <v>51</v>
      </c>
      <c r="U31" s="2" t="s">
        <v>51</v>
      </c>
    </row>
    <row r="32" spans="1:21" x14ac:dyDescent="0.4">
      <c r="A32" s="2" t="s">
        <v>21</v>
      </c>
      <c r="B32" s="2" t="s">
        <v>53</v>
      </c>
      <c r="C32" s="48">
        <v>0</v>
      </c>
      <c r="D32" s="55">
        <v>1</v>
      </c>
      <c r="E32" s="55">
        <v>8</v>
      </c>
      <c r="F32" s="55">
        <v>1</v>
      </c>
      <c r="G32" s="55">
        <v>1</v>
      </c>
      <c r="H32" s="48">
        <v>0</v>
      </c>
      <c r="I32" s="55">
        <f t="shared" ref="I32" si="6">SUM(C32:H32)</f>
        <v>11</v>
      </c>
      <c r="J32" s="2" t="s">
        <v>53</v>
      </c>
      <c r="K32" s="46">
        <v>0</v>
      </c>
      <c r="L32" s="46">
        <v>0</v>
      </c>
      <c r="M32" s="46">
        <v>0</v>
      </c>
      <c r="N32" s="2" t="s">
        <v>51</v>
      </c>
      <c r="O32" s="2" t="s">
        <v>51</v>
      </c>
      <c r="P32" s="46"/>
      <c r="Q32" s="46">
        <v>1</v>
      </c>
      <c r="R32" s="46">
        <f t="shared" si="4"/>
        <v>1</v>
      </c>
      <c r="S32" s="46"/>
      <c r="T32" s="2" t="s">
        <v>51</v>
      </c>
      <c r="U32" s="2" t="s">
        <v>51</v>
      </c>
    </row>
    <row r="33" spans="1:21" x14ac:dyDescent="0.4">
      <c r="A33"/>
      <c r="C33" s="56"/>
      <c r="D33" s="56"/>
      <c r="E33" s="56"/>
      <c r="F33" s="56"/>
      <c r="G33" s="56"/>
      <c r="H33" s="56"/>
      <c r="I33" s="56"/>
    </row>
    <row r="34" spans="1:21" ht="24" x14ac:dyDescent="0.4">
      <c r="A34" s="12" t="s">
        <v>58</v>
      </c>
    </row>
    <row r="35" spans="1:21" x14ac:dyDescent="0.4">
      <c r="A35"/>
    </row>
    <row r="36" spans="1:21" ht="24" customHeight="1" x14ac:dyDescent="0.4">
      <c r="A36" s="71" t="s">
        <v>34</v>
      </c>
      <c r="B36" s="71"/>
      <c r="C36" s="70" t="s">
        <v>50</v>
      </c>
      <c r="D36" s="70"/>
      <c r="E36" s="70"/>
      <c r="F36" s="70"/>
      <c r="G36" s="70"/>
      <c r="H36" s="70"/>
      <c r="I36" s="71" t="s">
        <v>17</v>
      </c>
      <c r="J36" s="73" t="s">
        <v>34</v>
      </c>
      <c r="K36" s="74" t="s">
        <v>35</v>
      </c>
      <c r="L36" s="75"/>
      <c r="M36" s="76"/>
      <c r="N36" s="71" t="s">
        <v>36</v>
      </c>
      <c r="O36" s="71"/>
      <c r="P36" s="71"/>
      <c r="Q36" s="2" t="s">
        <v>37</v>
      </c>
      <c r="R36" s="71" t="s">
        <v>22</v>
      </c>
      <c r="S36" s="73" t="s">
        <v>21</v>
      </c>
      <c r="T36" s="38" t="s">
        <v>37</v>
      </c>
      <c r="U36" s="39" t="s">
        <v>38</v>
      </c>
    </row>
    <row r="37" spans="1:21" x14ac:dyDescent="0.4">
      <c r="A37" s="71"/>
      <c r="B37" s="71"/>
      <c r="C37" s="16" t="s">
        <v>11</v>
      </c>
      <c r="D37" s="2" t="s">
        <v>12</v>
      </c>
      <c r="E37" s="17" t="s">
        <v>13</v>
      </c>
      <c r="F37" s="17" t="s">
        <v>14</v>
      </c>
      <c r="G37" s="19" t="s">
        <v>15</v>
      </c>
      <c r="H37" s="18" t="s">
        <v>16</v>
      </c>
      <c r="I37" s="71"/>
      <c r="J37" s="73"/>
      <c r="K37" s="40" t="s">
        <v>39</v>
      </c>
      <c r="L37" s="40" t="s">
        <v>40</v>
      </c>
      <c r="M37" s="40" t="s">
        <v>41</v>
      </c>
      <c r="N37" s="16" t="s">
        <v>42</v>
      </c>
      <c r="O37" s="16" t="s">
        <v>43</v>
      </c>
      <c r="P37" s="40" t="s">
        <v>41</v>
      </c>
      <c r="Q37" s="41" t="s">
        <v>44</v>
      </c>
      <c r="R37" s="71"/>
      <c r="S37" s="73"/>
      <c r="T37" s="42" t="s">
        <v>45</v>
      </c>
      <c r="U37" s="43" t="s">
        <v>46</v>
      </c>
    </row>
    <row r="38" spans="1:21" x14ac:dyDescent="0.4">
      <c r="A38" s="72">
        <v>45261</v>
      </c>
      <c r="B38" s="72"/>
      <c r="C38" s="27">
        <v>0</v>
      </c>
      <c r="D38" s="33">
        <v>1</v>
      </c>
      <c r="E38" s="33">
        <v>1</v>
      </c>
      <c r="F38" s="33">
        <v>1</v>
      </c>
      <c r="G38" s="27">
        <v>0</v>
      </c>
      <c r="H38" s="27">
        <v>0</v>
      </c>
      <c r="I38" s="33">
        <f t="shared" ref="I38" si="7">SUM(C38:H38)</f>
        <v>3</v>
      </c>
      <c r="J38" s="67">
        <v>45261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f>SUM(K38:Q38)</f>
        <v>0</v>
      </c>
      <c r="S38" s="46"/>
      <c r="T38" s="46"/>
      <c r="U38" s="46"/>
    </row>
    <row r="39" spans="1:21" x14ac:dyDescent="0.4">
      <c r="A39" s="72">
        <v>45262</v>
      </c>
      <c r="B39" s="72"/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">
        <f>SUM(C39:H39)</f>
        <v>0</v>
      </c>
      <c r="J39" s="67">
        <v>45262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f t="shared" ref="R39:R40" si="8">SUM(K39:Q39)</f>
        <v>0</v>
      </c>
      <c r="S39" s="46"/>
      <c r="T39" s="46"/>
      <c r="U39" s="46"/>
    </row>
    <row r="40" spans="1:21" x14ac:dyDescent="0.4">
      <c r="A40" s="72">
        <v>45263</v>
      </c>
      <c r="B40" s="72"/>
      <c r="C40" s="27">
        <v>0</v>
      </c>
      <c r="D40" s="27">
        <v>0</v>
      </c>
      <c r="E40" s="33">
        <v>1</v>
      </c>
      <c r="F40" s="27">
        <v>0</v>
      </c>
      <c r="G40" s="27">
        <v>0</v>
      </c>
      <c r="H40" s="27">
        <v>0</v>
      </c>
      <c r="I40" s="33">
        <f>SUM(C40:H40)</f>
        <v>1</v>
      </c>
      <c r="J40" s="67">
        <v>45263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1</v>
      </c>
      <c r="Q40" s="46">
        <v>1</v>
      </c>
      <c r="R40" s="46">
        <f t="shared" si="8"/>
        <v>2</v>
      </c>
      <c r="S40" s="46"/>
      <c r="T40" s="46"/>
      <c r="U40" s="46"/>
    </row>
    <row r="41" spans="1:21" x14ac:dyDescent="0.4">
      <c r="A41" s="72">
        <v>45264</v>
      </c>
      <c r="B41" s="72"/>
      <c r="C41" s="27">
        <v>0</v>
      </c>
      <c r="D41" s="27">
        <v>0</v>
      </c>
      <c r="E41" s="33">
        <v>6</v>
      </c>
      <c r="F41" s="33">
        <v>1</v>
      </c>
      <c r="G41" s="33">
        <v>1</v>
      </c>
      <c r="H41" s="27">
        <v>0</v>
      </c>
      <c r="I41" s="26">
        <f>SUM(C41:H41)</f>
        <v>8</v>
      </c>
    </row>
    <row r="42" spans="1:21" x14ac:dyDescent="0.4">
      <c r="A42"/>
    </row>
    <row r="43" spans="1:21" s="13" customFormat="1" ht="25.5" x14ac:dyDescent="0.4">
      <c r="A43" s="37" t="s">
        <v>66</v>
      </c>
      <c r="J43" s="14"/>
      <c r="K43" s="14"/>
      <c r="L43" s="14"/>
      <c r="M43" s="14"/>
      <c r="N43" s="14"/>
      <c r="O43" s="14"/>
      <c r="P43" s="14"/>
      <c r="Q43" s="14"/>
      <c r="R43" s="14"/>
      <c r="S43"/>
    </row>
    <row r="44" spans="1:21" s="13" customFormat="1" ht="25.5" x14ac:dyDescent="0.4">
      <c r="A44" s="37"/>
      <c r="J44" s="14"/>
      <c r="K44" s="14"/>
      <c r="L44" s="14"/>
      <c r="M44" s="14"/>
      <c r="N44" s="14"/>
      <c r="O44" s="14"/>
      <c r="P44" s="14"/>
      <c r="Q44" s="14"/>
      <c r="R44" s="14"/>
      <c r="S44"/>
    </row>
    <row r="45" spans="1:21" s="13" customFormat="1" ht="24" x14ac:dyDescent="0.4">
      <c r="A45" s="12"/>
      <c r="B45" s="73" t="s">
        <v>10</v>
      </c>
      <c r="C45" s="70" t="s">
        <v>50</v>
      </c>
      <c r="D45" s="70"/>
      <c r="E45" s="70"/>
      <c r="F45" s="70"/>
      <c r="G45" s="70"/>
      <c r="H45" s="70"/>
      <c r="I45" s="71" t="s">
        <v>17</v>
      </c>
      <c r="J45" s="73" t="s">
        <v>10</v>
      </c>
      <c r="K45" s="74" t="s">
        <v>35</v>
      </c>
      <c r="L45" s="75"/>
      <c r="M45" s="76"/>
      <c r="N45" s="71" t="s">
        <v>36</v>
      </c>
      <c r="O45" s="71"/>
      <c r="P45" s="71"/>
      <c r="Q45" s="2" t="s">
        <v>37</v>
      </c>
      <c r="R45" s="71" t="s">
        <v>22</v>
      </c>
      <c r="S45" s="73" t="s">
        <v>10</v>
      </c>
      <c r="T45" s="38" t="s">
        <v>37</v>
      </c>
      <c r="U45" s="39" t="s">
        <v>38</v>
      </c>
    </row>
    <row r="46" spans="1:21" x14ac:dyDescent="0.4">
      <c r="B46" s="73"/>
      <c r="C46" s="16" t="s">
        <v>11</v>
      </c>
      <c r="D46" s="2" t="s">
        <v>12</v>
      </c>
      <c r="E46" s="16" t="s">
        <v>13</v>
      </c>
      <c r="F46" s="17" t="s">
        <v>14</v>
      </c>
      <c r="G46" s="2" t="s">
        <v>15</v>
      </c>
      <c r="H46" s="18" t="s">
        <v>16</v>
      </c>
      <c r="I46" s="71"/>
      <c r="J46" s="73"/>
      <c r="K46" s="40" t="s">
        <v>39</v>
      </c>
      <c r="L46" s="40" t="s">
        <v>40</v>
      </c>
      <c r="M46" s="40" t="s">
        <v>41</v>
      </c>
      <c r="N46" s="16" t="s">
        <v>42</v>
      </c>
      <c r="O46" s="16" t="s">
        <v>43</v>
      </c>
      <c r="P46" s="40" t="s">
        <v>41</v>
      </c>
      <c r="Q46" s="41" t="s">
        <v>44</v>
      </c>
      <c r="R46" s="71"/>
      <c r="S46" s="73"/>
      <c r="T46" s="42" t="s">
        <v>45</v>
      </c>
      <c r="U46" s="43" t="s">
        <v>46</v>
      </c>
    </row>
    <row r="47" spans="1:21" x14ac:dyDescent="0.4">
      <c r="B47" s="15" t="s">
        <v>18</v>
      </c>
      <c r="C47" s="16">
        <v>0</v>
      </c>
      <c r="D47" s="2">
        <v>1</v>
      </c>
      <c r="E47" s="16">
        <v>1</v>
      </c>
      <c r="F47" s="16">
        <v>0</v>
      </c>
      <c r="G47" s="16">
        <v>0</v>
      </c>
      <c r="H47" s="16">
        <v>0</v>
      </c>
      <c r="I47" s="2">
        <f>SUM(C47:H47)</f>
        <v>2</v>
      </c>
      <c r="J47" s="15" t="s">
        <v>18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5">
        <f>SUM(K47:Q47)</f>
        <v>0</v>
      </c>
      <c r="S47" s="15" t="s">
        <v>18</v>
      </c>
      <c r="T47" s="45">
        <v>0</v>
      </c>
      <c r="U47" s="45">
        <v>0</v>
      </c>
    </row>
    <row r="48" spans="1:21" x14ac:dyDescent="0.4">
      <c r="B48" s="15" t="s">
        <v>19</v>
      </c>
      <c r="C48" s="16">
        <v>0</v>
      </c>
      <c r="D48" s="2">
        <v>1</v>
      </c>
      <c r="E48" s="16">
        <v>1</v>
      </c>
      <c r="F48" s="16">
        <v>1</v>
      </c>
      <c r="G48" s="16">
        <v>1</v>
      </c>
      <c r="H48" s="16">
        <v>0</v>
      </c>
      <c r="I48" s="2">
        <f>SUM(C48:H48)</f>
        <v>4</v>
      </c>
      <c r="J48" s="15" t="s">
        <v>19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5">
        <f>SUM(K48:Q48)</f>
        <v>0</v>
      </c>
      <c r="S48" s="15" t="s">
        <v>19</v>
      </c>
      <c r="T48" s="45">
        <v>0</v>
      </c>
      <c r="U48" s="45">
        <v>3</v>
      </c>
    </row>
    <row r="49" spans="1:21" x14ac:dyDescent="0.4">
      <c r="B49" s="15" t="s">
        <v>20</v>
      </c>
      <c r="C49" s="16">
        <v>44</v>
      </c>
      <c r="D49" s="2">
        <v>43</v>
      </c>
      <c r="E49" s="16">
        <v>48</v>
      </c>
      <c r="F49" s="16">
        <v>121</v>
      </c>
      <c r="G49" s="16">
        <v>47</v>
      </c>
      <c r="H49" s="16">
        <v>60</v>
      </c>
      <c r="I49" s="2">
        <f>SUM(C49:H49)</f>
        <v>363</v>
      </c>
      <c r="J49" s="15" t="s">
        <v>20</v>
      </c>
      <c r="K49" s="44">
        <v>10</v>
      </c>
      <c r="L49" s="46">
        <v>1</v>
      </c>
      <c r="M49" s="44">
        <v>11</v>
      </c>
      <c r="N49" s="44">
        <v>6</v>
      </c>
      <c r="O49" s="44">
        <v>1</v>
      </c>
      <c r="P49" s="44">
        <v>0</v>
      </c>
      <c r="Q49" s="46">
        <v>7</v>
      </c>
      <c r="R49" s="45">
        <f>SUM(K49:Q49)</f>
        <v>36</v>
      </c>
      <c r="S49" s="15" t="s">
        <v>20</v>
      </c>
      <c r="T49" s="45">
        <v>47</v>
      </c>
      <c r="U49" s="45">
        <v>143</v>
      </c>
    </row>
    <row r="50" spans="1:21" x14ac:dyDescent="0.4">
      <c r="B50" s="20" t="s">
        <v>21</v>
      </c>
      <c r="C50" s="21">
        <v>15</v>
      </c>
      <c r="D50" s="21">
        <v>29</v>
      </c>
      <c r="E50" s="22">
        <v>24</v>
      </c>
      <c r="F50" s="21">
        <v>70</v>
      </c>
      <c r="G50" s="22">
        <v>25</v>
      </c>
      <c r="H50" s="21">
        <v>37</v>
      </c>
      <c r="I50" s="22">
        <f>SUM(C50:H50)</f>
        <v>200</v>
      </c>
      <c r="J50" s="15" t="s">
        <v>21</v>
      </c>
      <c r="K50" s="48">
        <v>9</v>
      </c>
      <c r="L50" s="48">
        <v>3</v>
      </c>
      <c r="M50" s="46">
        <v>14</v>
      </c>
      <c r="N50" s="48">
        <v>3</v>
      </c>
      <c r="O50" s="46">
        <v>1</v>
      </c>
      <c r="P50" s="48">
        <v>0</v>
      </c>
      <c r="Q50" s="46">
        <v>15</v>
      </c>
      <c r="R50" s="64">
        <f>SUM(K50:Q50)</f>
        <v>45</v>
      </c>
      <c r="S50" s="15" t="s">
        <v>21</v>
      </c>
      <c r="T50" s="45">
        <v>5</v>
      </c>
      <c r="U50" s="45">
        <v>98</v>
      </c>
    </row>
    <row r="51" spans="1:21" x14ac:dyDescent="0.4">
      <c r="B51" s="27" t="s">
        <v>22</v>
      </c>
      <c r="C51" s="16">
        <f t="shared" ref="C51:I51" si="9">SUM(C47:C50)</f>
        <v>59</v>
      </c>
      <c r="D51" s="16">
        <f t="shared" si="9"/>
        <v>74</v>
      </c>
      <c r="E51" s="16">
        <f t="shared" si="9"/>
        <v>74</v>
      </c>
      <c r="F51" s="16">
        <f t="shared" si="9"/>
        <v>192</v>
      </c>
      <c r="G51" s="16">
        <f t="shared" si="9"/>
        <v>73</v>
      </c>
      <c r="H51" s="16">
        <f t="shared" si="9"/>
        <v>97</v>
      </c>
      <c r="I51" s="28">
        <f t="shared" si="9"/>
        <v>569</v>
      </c>
      <c r="J51" s="50" t="s">
        <v>22</v>
      </c>
      <c r="K51" s="51">
        <f t="shared" ref="K51:Q51" si="10">SUM(K47:K50)</f>
        <v>19</v>
      </c>
      <c r="L51" s="51">
        <f t="shared" si="10"/>
        <v>4</v>
      </c>
      <c r="M51" s="51">
        <f t="shared" si="10"/>
        <v>25</v>
      </c>
      <c r="N51" s="51">
        <f t="shared" si="10"/>
        <v>9</v>
      </c>
      <c r="O51" s="51">
        <f t="shared" si="10"/>
        <v>2</v>
      </c>
      <c r="P51" s="51">
        <f t="shared" si="10"/>
        <v>0</v>
      </c>
      <c r="Q51" s="52">
        <f t="shared" si="10"/>
        <v>22</v>
      </c>
      <c r="R51" s="45">
        <f>SUM(K51:Q51)</f>
        <v>81</v>
      </c>
      <c r="S51" s="50" t="s">
        <v>22</v>
      </c>
      <c r="T51" s="45">
        <f>SUM(T47:T50)</f>
        <v>52</v>
      </c>
      <c r="U51" s="45">
        <f>SUM(U47:U50)</f>
        <v>244</v>
      </c>
    </row>
    <row r="52" spans="1:21" x14ac:dyDescent="0.4">
      <c r="A52" s="29"/>
      <c r="B52" s="29" t="s">
        <v>23</v>
      </c>
      <c r="C52" s="30">
        <f>C51/247</f>
        <v>0.23886639676113361</v>
      </c>
      <c r="D52" s="30">
        <f>D51/303</f>
        <v>0.24422442244224424</v>
      </c>
      <c r="E52" s="30">
        <f>E51/324</f>
        <v>0.22839506172839505</v>
      </c>
      <c r="F52" s="31">
        <f>F51/545</f>
        <v>0.3522935779816514</v>
      </c>
      <c r="G52" s="30">
        <f>G51/300</f>
        <v>0.24333333333333335</v>
      </c>
      <c r="H52" s="32">
        <f>H51/183</f>
        <v>0.5300546448087432</v>
      </c>
      <c r="I52" s="30">
        <f>I51/1902</f>
        <v>0.29915878023133546</v>
      </c>
      <c r="J52" s="58"/>
      <c r="K52" s="58"/>
      <c r="L52" s="58"/>
      <c r="M52" s="58"/>
      <c r="N52" s="58"/>
      <c r="O52" s="58"/>
      <c r="P52" s="58"/>
      <c r="Q52" s="58"/>
      <c r="R52" s="58"/>
    </row>
    <row r="53" spans="1:21" s="13" customFormat="1" x14ac:dyDescent="0.4">
      <c r="A53" s="1"/>
    </row>
    <row r="54" spans="1:21" s="13" customFormat="1" x14ac:dyDescent="0.4">
      <c r="A54" s="1"/>
    </row>
    <row r="55" spans="1:21" s="13" customFormat="1" x14ac:dyDescent="0.4">
      <c r="A55" s="1" t="s">
        <v>56</v>
      </c>
    </row>
    <row r="56" spans="1:21" s="13" customFormat="1" x14ac:dyDescent="0.4">
      <c r="A56" s="1"/>
    </row>
    <row r="57" spans="1:21" s="9" customFormat="1" x14ac:dyDescent="0.4">
      <c r="A57" s="70" t="s">
        <v>10</v>
      </c>
      <c r="B57" s="71" t="s">
        <v>24</v>
      </c>
      <c r="C57" s="70" t="s">
        <v>50</v>
      </c>
      <c r="D57" s="70"/>
      <c r="E57" s="70"/>
      <c r="F57" s="70"/>
      <c r="G57" s="70"/>
      <c r="H57" s="70"/>
      <c r="I57" s="71" t="s">
        <v>17</v>
      </c>
      <c r="J57" s="73" t="s">
        <v>24</v>
      </c>
      <c r="K57" s="74" t="s">
        <v>35</v>
      </c>
      <c r="L57" s="75"/>
      <c r="M57" s="76"/>
      <c r="N57" s="71" t="s">
        <v>36</v>
      </c>
      <c r="O57" s="71"/>
      <c r="P57" s="71"/>
      <c r="Q57" s="2" t="s">
        <v>37</v>
      </c>
      <c r="R57" s="71" t="s">
        <v>22</v>
      </c>
      <c r="S57" s="73" t="s">
        <v>24</v>
      </c>
      <c r="T57" s="38" t="s">
        <v>37</v>
      </c>
      <c r="U57" s="39" t="s">
        <v>38</v>
      </c>
    </row>
    <row r="58" spans="1:21" x14ac:dyDescent="0.4">
      <c r="A58" s="70"/>
      <c r="B58" s="71"/>
      <c r="C58" s="16" t="s">
        <v>11</v>
      </c>
      <c r="D58" s="2" t="s">
        <v>12</v>
      </c>
      <c r="E58" s="16" t="s">
        <v>13</v>
      </c>
      <c r="F58" s="17" t="s">
        <v>14</v>
      </c>
      <c r="G58" s="2" t="s">
        <v>15</v>
      </c>
      <c r="H58" s="18" t="s">
        <v>16</v>
      </c>
      <c r="I58" s="71"/>
      <c r="J58" s="73"/>
      <c r="K58" s="40" t="s">
        <v>39</v>
      </c>
      <c r="L58" s="40" t="s">
        <v>40</v>
      </c>
      <c r="M58" s="40" t="s">
        <v>41</v>
      </c>
      <c r="N58" s="16" t="s">
        <v>42</v>
      </c>
      <c r="O58" s="16" t="s">
        <v>43</v>
      </c>
      <c r="P58" s="40" t="s">
        <v>41</v>
      </c>
      <c r="Q58" s="41" t="s">
        <v>44</v>
      </c>
      <c r="R58" s="71"/>
      <c r="S58" s="73"/>
      <c r="T58" s="42" t="s">
        <v>45</v>
      </c>
      <c r="U58" s="43" t="s">
        <v>46</v>
      </c>
    </row>
    <row r="59" spans="1:21" x14ac:dyDescent="0.4">
      <c r="A59" s="2" t="s">
        <v>21</v>
      </c>
      <c r="B59" s="2" t="s">
        <v>47</v>
      </c>
      <c r="C59" s="44">
        <v>6</v>
      </c>
      <c r="D59" s="46">
        <v>14</v>
      </c>
      <c r="E59" s="44">
        <v>9</v>
      </c>
      <c r="F59" s="44">
        <v>18</v>
      </c>
      <c r="G59" s="46">
        <v>8</v>
      </c>
      <c r="H59" s="44">
        <v>9</v>
      </c>
      <c r="I59" s="46">
        <f>SUM(C59:H59)</f>
        <v>64</v>
      </c>
      <c r="J59" s="2" t="s">
        <v>47</v>
      </c>
      <c r="K59" s="46">
        <v>3</v>
      </c>
      <c r="L59" s="44">
        <v>0</v>
      </c>
      <c r="M59" s="46">
        <v>4</v>
      </c>
      <c r="N59" s="46">
        <v>1</v>
      </c>
      <c r="O59" s="44">
        <v>0</v>
      </c>
      <c r="P59" s="44">
        <v>0</v>
      </c>
      <c r="Q59" s="44">
        <v>0</v>
      </c>
      <c r="R59" s="46">
        <f t="shared" ref="R59:R68" si="11">SUM(K59:Q59)</f>
        <v>8</v>
      </c>
      <c r="S59" s="2" t="s">
        <v>47</v>
      </c>
      <c r="T59" s="2">
        <v>1</v>
      </c>
      <c r="U59" s="53">
        <v>13</v>
      </c>
    </row>
    <row r="60" spans="1:21" x14ac:dyDescent="0.4">
      <c r="A60" s="2" t="s">
        <v>21</v>
      </c>
      <c r="B60" s="2" t="s">
        <v>48</v>
      </c>
      <c r="C60" s="48">
        <v>0</v>
      </c>
      <c r="D60" s="48">
        <v>0</v>
      </c>
      <c r="E60" s="48">
        <v>0</v>
      </c>
      <c r="F60" s="48">
        <v>0</v>
      </c>
      <c r="G60" s="46">
        <v>1</v>
      </c>
      <c r="H60" s="48">
        <v>0</v>
      </c>
      <c r="I60" s="46">
        <f>SUM(C60:H60)</f>
        <v>1</v>
      </c>
      <c r="J60" s="2" t="s">
        <v>48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6">
        <v>1</v>
      </c>
      <c r="R60" s="46">
        <f t="shared" si="11"/>
        <v>1</v>
      </c>
      <c r="S60" s="2" t="s">
        <v>48</v>
      </c>
      <c r="T60" s="2">
        <v>1</v>
      </c>
      <c r="U60" s="53">
        <v>2</v>
      </c>
    </row>
    <row r="61" spans="1:21" x14ac:dyDescent="0.4">
      <c r="A61" s="2" t="s">
        <v>21</v>
      </c>
      <c r="B61" s="2" t="s">
        <v>49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6">
        <v>0</v>
      </c>
      <c r="J61" s="2" t="s">
        <v>49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6">
        <f t="shared" si="11"/>
        <v>0</v>
      </c>
      <c r="S61" s="2" t="s">
        <v>49</v>
      </c>
      <c r="T61" s="2">
        <v>0</v>
      </c>
      <c r="U61" s="53">
        <v>0</v>
      </c>
    </row>
    <row r="62" spans="1:21" x14ac:dyDescent="0.4">
      <c r="A62" s="2" t="s">
        <v>21</v>
      </c>
      <c r="B62" s="2" t="s">
        <v>25</v>
      </c>
      <c r="C62" s="48">
        <v>0</v>
      </c>
      <c r="D62" s="48">
        <v>3</v>
      </c>
      <c r="E62" s="48">
        <v>1</v>
      </c>
      <c r="F62" s="48">
        <v>0</v>
      </c>
      <c r="G62" s="48">
        <v>0</v>
      </c>
      <c r="H62" s="48">
        <v>2</v>
      </c>
      <c r="I62" s="46">
        <f t="shared" ref="I62:I70" si="12">SUM(C62:H62)</f>
        <v>6</v>
      </c>
      <c r="J62" s="2" t="s">
        <v>25</v>
      </c>
      <c r="K62" s="44">
        <v>0</v>
      </c>
      <c r="L62" s="46">
        <v>2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6">
        <f t="shared" si="11"/>
        <v>2</v>
      </c>
      <c r="S62" s="2" t="s">
        <v>25</v>
      </c>
      <c r="T62" s="2">
        <v>0</v>
      </c>
      <c r="U62" s="53">
        <v>0</v>
      </c>
    </row>
    <row r="63" spans="1:21" x14ac:dyDescent="0.4">
      <c r="A63" s="2" t="s">
        <v>21</v>
      </c>
      <c r="B63" s="2" t="s">
        <v>26</v>
      </c>
      <c r="C63" s="48">
        <v>0</v>
      </c>
      <c r="D63" s="48">
        <v>1</v>
      </c>
      <c r="E63" s="48">
        <v>0</v>
      </c>
      <c r="F63" s="48">
        <v>6</v>
      </c>
      <c r="G63" s="48">
        <v>2</v>
      </c>
      <c r="H63" s="48">
        <v>1</v>
      </c>
      <c r="I63" s="46">
        <f t="shared" si="12"/>
        <v>10</v>
      </c>
      <c r="J63" s="2" t="s">
        <v>26</v>
      </c>
      <c r="K63" s="44">
        <v>0</v>
      </c>
      <c r="L63" s="44">
        <v>0</v>
      </c>
      <c r="M63" s="46">
        <v>1</v>
      </c>
      <c r="N63" s="44">
        <v>0</v>
      </c>
      <c r="O63" s="44">
        <v>0</v>
      </c>
      <c r="P63" s="44">
        <v>0</v>
      </c>
      <c r="Q63" s="44">
        <v>0</v>
      </c>
      <c r="R63" s="46">
        <f t="shared" si="11"/>
        <v>1</v>
      </c>
      <c r="S63" s="2" t="s">
        <v>26</v>
      </c>
      <c r="T63" s="2">
        <v>0</v>
      </c>
      <c r="U63" s="53">
        <v>2</v>
      </c>
    </row>
    <row r="64" spans="1:21" x14ac:dyDescent="0.4">
      <c r="A64" s="2" t="s">
        <v>21</v>
      </c>
      <c r="B64" s="2" t="s">
        <v>27</v>
      </c>
      <c r="C64" s="48">
        <v>2</v>
      </c>
      <c r="D64" s="48">
        <v>1</v>
      </c>
      <c r="E64" s="48">
        <v>3</v>
      </c>
      <c r="F64" s="48">
        <v>4</v>
      </c>
      <c r="G64" s="48">
        <v>1</v>
      </c>
      <c r="H64" s="48">
        <v>2</v>
      </c>
      <c r="I64" s="46">
        <f t="shared" si="12"/>
        <v>13</v>
      </c>
      <c r="J64" s="2" t="s">
        <v>27</v>
      </c>
      <c r="K64" s="44">
        <v>0</v>
      </c>
      <c r="L64" s="46">
        <v>1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6">
        <f t="shared" si="11"/>
        <v>1</v>
      </c>
      <c r="S64" s="2" t="s">
        <v>27</v>
      </c>
      <c r="T64" s="2">
        <v>0</v>
      </c>
      <c r="U64" s="53">
        <v>2</v>
      </c>
    </row>
    <row r="65" spans="1:21" x14ac:dyDescent="0.4">
      <c r="A65" s="2" t="s">
        <v>21</v>
      </c>
      <c r="B65" s="2" t="s">
        <v>28</v>
      </c>
      <c r="C65" s="48">
        <v>3</v>
      </c>
      <c r="D65" s="48">
        <v>1</v>
      </c>
      <c r="E65" s="48">
        <v>0</v>
      </c>
      <c r="F65" s="59">
        <v>17</v>
      </c>
      <c r="G65" s="48">
        <v>5</v>
      </c>
      <c r="H65" s="48">
        <v>2</v>
      </c>
      <c r="I65" s="59">
        <f t="shared" si="12"/>
        <v>28</v>
      </c>
      <c r="J65" s="2" t="s">
        <v>28</v>
      </c>
      <c r="K65" s="44">
        <v>0</v>
      </c>
      <c r="L65" s="44">
        <v>0</v>
      </c>
      <c r="M65" s="46">
        <v>1</v>
      </c>
      <c r="N65" s="44">
        <v>0</v>
      </c>
      <c r="O65" s="44">
        <v>0</v>
      </c>
      <c r="P65" s="44">
        <v>0</v>
      </c>
      <c r="Q65" s="46">
        <v>1</v>
      </c>
      <c r="R65" s="46">
        <f t="shared" si="11"/>
        <v>2</v>
      </c>
      <c r="S65" s="63" t="s">
        <v>28</v>
      </c>
      <c r="T65" s="2">
        <v>1</v>
      </c>
      <c r="U65" s="54">
        <v>38</v>
      </c>
    </row>
    <row r="66" spans="1:21" x14ac:dyDescent="0.4">
      <c r="A66" s="2" t="s">
        <v>21</v>
      </c>
      <c r="B66" s="61" t="s">
        <v>29</v>
      </c>
      <c r="C66" s="48">
        <v>1</v>
      </c>
      <c r="D66" s="48">
        <v>5</v>
      </c>
      <c r="E66" s="48">
        <v>4</v>
      </c>
      <c r="F66" s="48">
        <v>11</v>
      </c>
      <c r="G66" s="48">
        <v>7</v>
      </c>
      <c r="H66" s="48">
        <v>9</v>
      </c>
      <c r="I66" s="62">
        <f t="shared" si="12"/>
        <v>37</v>
      </c>
      <c r="J66" s="2" t="s">
        <v>29</v>
      </c>
      <c r="K66" s="46">
        <v>3</v>
      </c>
      <c r="L66" s="44">
        <v>0</v>
      </c>
      <c r="M66" s="46">
        <v>2</v>
      </c>
      <c r="N66" s="46">
        <v>2</v>
      </c>
      <c r="O66" s="46">
        <v>1</v>
      </c>
      <c r="P66" s="44">
        <v>0</v>
      </c>
      <c r="Q66" s="46">
        <v>5</v>
      </c>
      <c r="R66" s="46">
        <f t="shared" si="11"/>
        <v>13</v>
      </c>
      <c r="S66" s="2" t="s">
        <v>29</v>
      </c>
      <c r="T66" s="2">
        <v>2</v>
      </c>
      <c r="U66" s="45">
        <v>9</v>
      </c>
    </row>
    <row r="67" spans="1:21" x14ac:dyDescent="0.4">
      <c r="A67" s="2" t="s">
        <v>21</v>
      </c>
      <c r="B67" s="2" t="s">
        <v>30</v>
      </c>
      <c r="C67" s="48">
        <v>1</v>
      </c>
      <c r="D67" s="48">
        <v>2</v>
      </c>
      <c r="E67" s="48">
        <v>3</v>
      </c>
      <c r="F67" s="48">
        <v>11</v>
      </c>
      <c r="G67" s="48">
        <v>0</v>
      </c>
      <c r="H67" s="48">
        <v>6</v>
      </c>
      <c r="I67" s="59">
        <f t="shared" si="12"/>
        <v>23</v>
      </c>
      <c r="J67" s="63" t="s">
        <v>30</v>
      </c>
      <c r="K67" s="46">
        <v>2</v>
      </c>
      <c r="L67" s="44">
        <v>0</v>
      </c>
      <c r="M67" s="46">
        <v>5</v>
      </c>
      <c r="N67" s="44">
        <v>0</v>
      </c>
      <c r="O67" s="44">
        <v>0</v>
      </c>
      <c r="P67" s="44">
        <v>0</v>
      </c>
      <c r="Q67" s="44">
        <v>8</v>
      </c>
      <c r="R67" s="47">
        <f t="shared" si="11"/>
        <v>15</v>
      </c>
      <c r="S67" s="2" t="s">
        <v>30</v>
      </c>
      <c r="T67" s="2">
        <v>5</v>
      </c>
      <c r="U67" s="53">
        <v>26</v>
      </c>
    </row>
    <row r="68" spans="1:21" x14ac:dyDescent="0.4">
      <c r="A68" s="2" t="s">
        <v>21</v>
      </c>
      <c r="B68" s="2" t="s">
        <v>31</v>
      </c>
      <c r="C68" s="48">
        <v>0</v>
      </c>
      <c r="D68" s="48">
        <v>2</v>
      </c>
      <c r="E68" s="48">
        <v>1</v>
      </c>
      <c r="F68" s="48">
        <v>1</v>
      </c>
      <c r="G68" s="48">
        <v>1</v>
      </c>
      <c r="H68" s="48">
        <v>3</v>
      </c>
      <c r="I68" s="59">
        <f t="shared" si="12"/>
        <v>8</v>
      </c>
      <c r="J68" s="2" t="s">
        <v>31</v>
      </c>
      <c r="K68" s="44">
        <v>0</v>
      </c>
      <c r="L68" s="44">
        <v>0</v>
      </c>
      <c r="M68" s="46">
        <v>1</v>
      </c>
      <c r="N68" s="44">
        <v>0</v>
      </c>
      <c r="O68" s="44">
        <v>0</v>
      </c>
      <c r="P68" s="44">
        <v>0</v>
      </c>
      <c r="Q68" s="44">
        <v>0</v>
      </c>
      <c r="R68" s="46">
        <f t="shared" si="11"/>
        <v>1</v>
      </c>
      <c r="S68" s="2" t="s">
        <v>31</v>
      </c>
      <c r="T68" s="2">
        <v>0</v>
      </c>
      <c r="U68" s="53">
        <v>6</v>
      </c>
    </row>
    <row r="69" spans="1:21" x14ac:dyDescent="0.4">
      <c r="A69" s="2" t="s">
        <v>21</v>
      </c>
      <c r="B69" s="2" t="s">
        <v>32</v>
      </c>
      <c r="C69" s="48">
        <v>2</v>
      </c>
      <c r="D69" s="48">
        <v>0</v>
      </c>
      <c r="E69" s="48">
        <v>3</v>
      </c>
      <c r="F69" s="48">
        <v>2</v>
      </c>
      <c r="G69" s="48">
        <v>0</v>
      </c>
      <c r="H69" s="48">
        <v>3</v>
      </c>
      <c r="I69" s="59">
        <f t="shared" si="12"/>
        <v>10</v>
      </c>
      <c r="J69" s="2" t="s">
        <v>32</v>
      </c>
      <c r="K69" s="46">
        <v>1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6">
        <f t="shared" ref="R69:R70" si="13">SUM(K69:Q69)</f>
        <v>1</v>
      </c>
      <c r="S69" s="2" t="s">
        <v>32</v>
      </c>
      <c r="T69" s="2" t="s">
        <v>51</v>
      </c>
      <c r="U69" s="2" t="s">
        <v>51</v>
      </c>
    </row>
    <row r="70" spans="1:21" x14ac:dyDescent="0.4">
      <c r="A70" s="2" t="s">
        <v>52</v>
      </c>
      <c r="B70" s="2" t="s">
        <v>53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59">
        <f t="shared" si="12"/>
        <v>0</v>
      </c>
      <c r="J70" s="2" t="s">
        <v>53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6">
        <f t="shared" si="13"/>
        <v>0</v>
      </c>
      <c r="S70" s="2" t="s">
        <v>53</v>
      </c>
      <c r="T70" s="2" t="s">
        <v>51</v>
      </c>
      <c r="U70" s="2" t="s">
        <v>51</v>
      </c>
    </row>
    <row r="71" spans="1:21" x14ac:dyDescent="0.4">
      <c r="A71"/>
    </row>
    <row r="72" spans="1:21" x14ac:dyDescent="0.4">
      <c r="A72" s="1" t="s">
        <v>33</v>
      </c>
    </row>
    <row r="73" spans="1:21" x14ac:dyDescent="0.4">
      <c r="A73" s="71" t="s">
        <v>34</v>
      </c>
      <c r="B73" s="71"/>
      <c r="C73" s="70" t="s">
        <v>50</v>
      </c>
      <c r="D73" s="70"/>
      <c r="E73" s="70"/>
      <c r="F73" s="70"/>
      <c r="G73" s="70"/>
      <c r="H73" s="70"/>
      <c r="I73" s="71" t="s">
        <v>17</v>
      </c>
      <c r="J73" s="73" t="s">
        <v>34</v>
      </c>
      <c r="K73" s="71" t="s">
        <v>35</v>
      </c>
      <c r="L73" s="71"/>
      <c r="M73" s="71"/>
      <c r="N73" s="71" t="s">
        <v>36</v>
      </c>
      <c r="O73" s="71"/>
      <c r="P73" s="71"/>
      <c r="Q73" s="2" t="s">
        <v>37</v>
      </c>
      <c r="R73" s="71" t="s">
        <v>22</v>
      </c>
      <c r="S73" s="73" t="s">
        <v>34</v>
      </c>
      <c r="T73" s="2" t="s">
        <v>37</v>
      </c>
      <c r="U73" s="2" t="s">
        <v>38</v>
      </c>
    </row>
    <row r="74" spans="1:21" x14ac:dyDescent="0.4">
      <c r="A74" s="71"/>
      <c r="B74" s="71"/>
      <c r="C74" s="16" t="s">
        <v>11</v>
      </c>
      <c r="D74" s="2" t="s">
        <v>12</v>
      </c>
      <c r="E74" s="16" t="s">
        <v>13</v>
      </c>
      <c r="F74" s="16" t="s">
        <v>14</v>
      </c>
      <c r="G74" s="2" t="s">
        <v>15</v>
      </c>
      <c r="H74" s="34" t="s">
        <v>16</v>
      </c>
      <c r="I74" s="71"/>
      <c r="J74" s="73"/>
      <c r="K74" s="40" t="s">
        <v>39</v>
      </c>
      <c r="L74" s="40" t="s">
        <v>40</v>
      </c>
      <c r="M74" s="40" t="s">
        <v>41</v>
      </c>
      <c r="N74" s="16" t="s">
        <v>42</v>
      </c>
      <c r="O74" s="16" t="s">
        <v>43</v>
      </c>
      <c r="P74" s="40" t="s">
        <v>41</v>
      </c>
      <c r="Q74" s="41" t="s">
        <v>44</v>
      </c>
      <c r="R74" s="71"/>
      <c r="S74" s="73"/>
      <c r="T74" s="41" t="s">
        <v>45</v>
      </c>
      <c r="U74" s="2" t="s">
        <v>46</v>
      </c>
    </row>
    <row r="75" spans="1:21" x14ac:dyDescent="0.4">
      <c r="A75" s="72">
        <v>45254</v>
      </c>
      <c r="B75" s="72"/>
      <c r="C75" s="27">
        <v>0</v>
      </c>
      <c r="D75" s="27">
        <v>0</v>
      </c>
      <c r="E75" s="27">
        <v>0</v>
      </c>
      <c r="F75" s="35">
        <v>1</v>
      </c>
      <c r="G75" s="27">
        <v>0</v>
      </c>
      <c r="H75" s="27">
        <v>0</v>
      </c>
      <c r="I75" s="33">
        <f>SUM(C75:H75)</f>
        <v>1</v>
      </c>
      <c r="J75" s="67">
        <v>45254</v>
      </c>
      <c r="K75" s="2"/>
      <c r="L75" s="2"/>
      <c r="M75" s="2"/>
      <c r="N75" s="2"/>
      <c r="O75" s="2"/>
      <c r="P75" s="2"/>
      <c r="Q75" s="2"/>
      <c r="R75" s="2">
        <v>0</v>
      </c>
      <c r="S75" s="2"/>
      <c r="T75" s="2"/>
      <c r="U75" s="2"/>
    </row>
    <row r="76" spans="1:21" x14ac:dyDescent="0.4">
      <c r="A76" s="72">
        <v>45257</v>
      </c>
      <c r="B76" s="72"/>
      <c r="C76" s="35">
        <v>1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33">
        <f>SUM(C76:H76)</f>
        <v>1</v>
      </c>
      <c r="J76" s="67">
        <v>44953</v>
      </c>
      <c r="K76" s="2"/>
      <c r="L76" s="2"/>
      <c r="M76" s="2"/>
      <c r="N76" s="2"/>
      <c r="O76" s="2"/>
      <c r="P76" s="2"/>
      <c r="Q76" s="2"/>
      <c r="R76" s="2">
        <v>0</v>
      </c>
      <c r="S76" s="2"/>
      <c r="T76" s="2"/>
      <c r="U76" s="2"/>
    </row>
    <row r="77" spans="1:21" x14ac:dyDescent="0.4">
      <c r="A77" s="72">
        <v>45259</v>
      </c>
      <c r="B77" s="72"/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67">
        <v>45259</v>
      </c>
      <c r="K77" s="35">
        <v>1</v>
      </c>
      <c r="L77" s="2"/>
      <c r="M77" s="2"/>
      <c r="N77" s="2"/>
      <c r="O77" s="2"/>
      <c r="P77" s="2"/>
      <c r="Q77" s="2"/>
      <c r="R77" s="2">
        <v>0</v>
      </c>
      <c r="S77" s="2"/>
      <c r="T77" s="2"/>
      <c r="U77" s="2"/>
    </row>
    <row r="78" spans="1:21" x14ac:dyDescent="0.4">
      <c r="A78"/>
    </row>
    <row r="79" spans="1:21" x14ac:dyDescent="0.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21" x14ac:dyDescent="0.4">
      <c r="A80"/>
    </row>
    <row r="81" spans="1:1" x14ac:dyDescent="0.4">
      <c r="A81"/>
    </row>
    <row r="82" spans="1:1" x14ac:dyDescent="0.4">
      <c r="A82"/>
    </row>
    <row r="83" spans="1:1" x14ac:dyDescent="0.4">
      <c r="A83"/>
    </row>
    <row r="84" spans="1:1" x14ac:dyDescent="0.4">
      <c r="A84"/>
    </row>
    <row r="85" spans="1:1" x14ac:dyDescent="0.4">
      <c r="A85"/>
    </row>
    <row r="86" spans="1:1" x14ac:dyDescent="0.4">
      <c r="A86"/>
    </row>
    <row r="87" spans="1:1" x14ac:dyDescent="0.4">
      <c r="A87"/>
    </row>
    <row r="88" spans="1:1" x14ac:dyDescent="0.4">
      <c r="A88"/>
    </row>
    <row r="89" spans="1:1" x14ac:dyDescent="0.4">
      <c r="A89"/>
    </row>
    <row r="90" spans="1:1" x14ac:dyDescent="0.4">
      <c r="A90"/>
    </row>
    <row r="91" spans="1:1" x14ac:dyDescent="0.4">
      <c r="A91"/>
    </row>
    <row r="92" spans="1:1" x14ac:dyDescent="0.4">
      <c r="A92"/>
    </row>
    <row r="93" spans="1:1" x14ac:dyDescent="0.4">
      <c r="A93"/>
    </row>
    <row r="94" spans="1:1" x14ac:dyDescent="0.4">
      <c r="A94"/>
    </row>
    <row r="95" spans="1:1" x14ac:dyDescent="0.4">
      <c r="A95"/>
    </row>
    <row r="96" spans="1:1" x14ac:dyDescent="0.4">
      <c r="A96"/>
    </row>
    <row r="97" spans="1:9" x14ac:dyDescent="0.4">
      <c r="A97"/>
    </row>
    <row r="98" spans="1:9" x14ac:dyDescent="0.4">
      <c r="A98"/>
    </row>
    <row r="99" spans="1:9" x14ac:dyDescent="0.4">
      <c r="A99"/>
    </row>
    <row r="100" spans="1:9" x14ac:dyDescent="0.4">
      <c r="A100"/>
    </row>
    <row r="101" spans="1:9" x14ac:dyDescent="0.4">
      <c r="A101"/>
    </row>
    <row r="102" spans="1:9" x14ac:dyDescent="0.4">
      <c r="A102"/>
    </row>
    <row r="103" spans="1:9" x14ac:dyDescent="0.4">
      <c r="A103"/>
    </row>
    <row r="104" spans="1:9" x14ac:dyDescent="0.4">
      <c r="A104"/>
    </row>
    <row r="105" spans="1:9" x14ac:dyDescent="0.4">
      <c r="A105"/>
    </row>
    <row r="106" spans="1:9" x14ac:dyDescent="0.4">
      <c r="A106"/>
    </row>
    <row r="107" spans="1:9" x14ac:dyDescent="0.4">
      <c r="A107"/>
      <c r="G107" s="36"/>
      <c r="H107" s="36"/>
      <c r="I107" s="4"/>
    </row>
    <row r="108" spans="1:9" x14ac:dyDescent="0.4">
      <c r="A108"/>
      <c r="G108" s="36"/>
      <c r="H108" s="36"/>
      <c r="I108" s="4"/>
    </row>
    <row r="109" spans="1:9" x14ac:dyDescent="0.4">
      <c r="A109"/>
      <c r="G109" s="36"/>
      <c r="H109" s="36"/>
      <c r="I109" s="4"/>
    </row>
    <row r="110" spans="1:9" x14ac:dyDescent="0.4">
      <c r="A110"/>
      <c r="G110" s="36"/>
      <c r="H110" s="36"/>
      <c r="I110" s="4"/>
    </row>
    <row r="111" spans="1:9" x14ac:dyDescent="0.4">
      <c r="A111"/>
      <c r="G111" s="36"/>
      <c r="H111" s="36"/>
      <c r="I111" s="4"/>
    </row>
    <row r="112" spans="1:9" x14ac:dyDescent="0.4">
      <c r="A112"/>
      <c r="G112" s="36"/>
      <c r="H112" s="36"/>
      <c r="I112" s="4"/>
    </row>
    <row r="113" spans="1:11" x14ac:dyDescent="0.4">
      <c r="A113"/>
      <c r="G113" s="36"/>
      <c r="H113" s="36"/>
      <c r="I113" s="4"/>
    </row>
    <row r="114" spans="1:11" x14ac:dyDescent="0.4">
      <c r="A114"/>
      <c r="G114" s="36"/>
      <c r="H114" s="36"/>
      <c r="I114" s="4"/>
    </row>
    <row r="115" spans="1:11" x14ac:dyDescent="0.4">
      <c r="A115"/>
      <c r="G115" s="36"/>
      <c r="H115" s="36"/>
      <c r="I115" s="4"/>
    </row>
    <row r="116" spans="1:11" x14ac:dyDescent="0.4">
      <c r="A116"/>
      <c r="G116" s="36"/>
      <c r="H116" s="36"/>
      <c r="I116" s="4"/>
    </row>
    <row r="117" spans="1:11" x14ac:dyDescent="0.4">
      <c r="A117"/>
      <c r="G117" s="36"/>
      <c r="H117" s="36"/>
      <c r="I117" s="4"/>
    </row>
    <row r="118" spans="1:11" x14ac:dyDescent="0.4">
      <c r="A118"/>
      <c r="G118" s="36"/>
      <c r="H118" s="36"/>
      <c r="I118" s="4"/>
    </row>
    <row r="119" spans="1:11" x14ac:dyDescent="0.4">
      <c r="A119"/>
      <c r="G119" s="36"/>
      <c r="H119" s="36"/>
      <c r="I119" s="4"/>
    </row>
    <row r="120" spans="1:11" x14ac:dyDescent="0.4">
      <c r="A120"/>
      <c r="G120" s="9"/>
      <c r="H120" s="36"/>
      <c r="I120" s="4"/>
    </row>
    <row r="121" spans="1:11" x14ac:dyDescent="0.4">
      <c r="A121"/>
      <c r="H121" s="36"/>
      <c r="I121" s="4"/>
    </row>
    <row r="122" spans="1:11" x14ac:dyDescent="0.4">
      <c r="A122"/>
      <c r="H122" s="36"/>
      <c r="I122" s="4"/>
    </row>
    <row r="123" spans="1:11" x14ac:dyDescent="0.4">
      <c r="A123"/>
      <c r="H123" s="36"/>
      <c r="I123" s="4"/>
    </row>
    <row r="124" spans="1:11" x14ac:dyDescent="0.4">
      <c r="A124"/>
      <c r="H124" s="36"/>
      <c r="I124" s="4"/>
    </row>
    <row r="125" spans="1:11" x14ac:dyDescent="0.4">
      <c r="A125"/>
      <c r="H125" s="36"/>
      <c r="I125" s="4"/>
    </row>
    <row r="126" spans="1:11" x14ac:dyDescent="0.4">
      <c r="A126"/>
      <c r="J126" s="9"/>
      <c r="K126" s="9"/>
    </row>
    <row r="127" spans="1:11" x14ac:dyDescent="0.4">
      <c r="A127"/>
      <c r="H127" s="9"/>
      <c r="I127" s="9"/>
    </row>
    <row r="128" spans="1:11" x14ac:dyDescent="0.4">
      <c r="A128"/>
    </row>
    <row r="129" spans="1:7" x14ac:dyDescent="0.4">
      <c r="A129"/>
    </row>
    <row r="130" spans="1:7" x14ac:dyDescent="0.4">
      <c r="A130"/>
    </row>
    <row r="131" spans="1:7" x14ac:dyDescent="0.4">
      <c r="A131"/>
      <c r="G131" s="39" t="s">
        <v>38</v>
      </c>
    </row>
    <row r="132" spans="1:7" x14ac:dyDescent="0.4">
      <c r="A132"/>
      <c r="G132" s="43" t="s">
        <v>46</v>
      </c>
    </row>
    <row r="133" spans="1:7" x14ac:dyDescent="0.4">
      <c r="A133"/>
      <c r="G133" s="53">
        <v>0</v>
      </c>
    </row>
    <row r="134" spans="1:7" x14ac:dyDescent="0.4">
      <c r="A134"/>
      <c r="G134" s="53">
        <v>0</v>
      </c>
    </row>
    <row r="135" spans="1:7" x14ac:dyDescent="0.4">
      <c r="A135"/>
      <c r="G135" s="53">
        <v>0</v>
      </c>
    </row>
    <row r="136" spans="1:7" x14ac:dyDescent="0.4">
      <c r="A136"/>
      <c r="G136" s="57">
        <v>17</v>
      </c>
    </row>
    <row r="137" spans="1:7" x14ac:dyDescent="0.4">
      <c r="A137"/>
    </row>
    <row r="138" spans="1:7" x14ac:dyDescent="0.4">
      <c r="A138"/>
    </row>
    <row r="139" spans="1:7" x14ac:dyDescent="0.4">
      <c r="A139"/>
    </row>
    <row r="140" spans="1:7" x14ac:dyDescent="0.4">
      <c r="A140"/>
    </row>
    <row r="141" spans="1:7" x14ac:dyDescent="0.4">
      <c r="A141"/>
    </row>
    <row r="142" spans="1:7" x14ac:dyDescent="0.4">
      <c r="A142"/>
    </row>
    <row r="143" spans="1:7" x14ac:dyDescent="0.4">
      <c r="A143"/>
    </row>
    <row r="144" spans="1:7" x14ac:dyDescent="0.4">
      <c r="A144"/>
    </row>
    <row r="145" spans="1:1" x14ac:dyDescent="0.4">
      <c r="A145"/>
    </row>
    <row r="146" spans="1:1" x14ac:dyDescent="0.4">
      <c r="A146"/>
    </row>
  </sheetData>
  <mergeCells count="57">
    <mergeCell ref="S36:S37"/>
    <mergeCell ref="S45:S46"/>
    <mergeCell ref="J73:J74"/>
    <mergeCell ref="K73:M73"/>
    <mergeCell ref="N73:P73"/>
    <mergeCell ref="R73:R74"/>
    <mergeCell ref="S73:S74"/>
    <mergeCell ref="R45:R46"/>
    <mergeCell ref="J57:J58"/>
    <mergeCell ref="K57:M57"/>
    <mergeCell ref="S57:S58"/>
    <mergeCell ref="J45:J46"/>
    <mergeCell ref="K45:M45"/>
    <mergeCell ref="N45:P45"/>
    <mergeCell ref="N57:P57"/>
    <mergeCell ref="R57:R58"/>
    <mergeCell ref="R9:R10"/>
    <mergeCell ref="S9:S10"/>
    <mergeCell ref="A38:B38"/>
    <mergeCell ref="A39:B39"/>
    <mergeCell ref="A40:B40"/>
    <mergeCell ref="J19:J20"/>
    <mergeCell ref="K19:M19"/>
    <mergeCell ref="N19:P19"/>
    <mergeCell ref="R19:R20"/>
    <mergeCell ref="S19:S20"/>
    <mergeCell ref="J36:J37"/>
    <mergeCell ref="K36:M36"/>
    <mergeCell ref="N36:P36"/>
    <mergeCell ref="R36:R37"/>
    <mergeCell ref="J9:J10"/>
    <mergeCell ref="K9:M9"/>
    <mergeCell ref="A77:B77"/>
    <mergeCell ref="B45:B46"/>
    <mergeCell ref="C57:H57"/>
    <mergeCell ref="C36:H36"/>
    <mergeCell ref="I36:I37"/>
    <mergeCell ref="A36:B37"/>
    <mergeCell ref="I45:I46"/>
    <mergeCell ref="I57:I58"/>
    <mergeCell ref="A57:A58"/>
    <mergeCell ref="B57:B58"/>
    <mergeCell ref="C73:H73"/>
    <mergeCell ref="A41:B41"/>
    <mergeCell ref="A76:B76"/>
    <mergeCell ref="N9:P9"/>
    <mergeCell ref="C19:H19"/>
    <mergeCell ref="C9:H9"/>
    <mergeCell ref="B9:B10"/>
    <mergeCell ref="I9:I10"/>
    <mergeCell ref="I19:I20"/>
    <mergeCell ref="A19:A20"/>
    <mergeCell ref="B19:B20"/>
    <mergeCell ref="I73:I74"/>
    <mergeCell ref="A75:B75"/>
    <mergeCell ref="A73:B74"/>
    <mergeCell ref="C45:H4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dcterms:created xsi:type="dcterms:W3CDTF">2023-11-27T21:50:01Z</dcterms:created>
  <dcterms:modified xsi:type="dcterms:W3CDTF">2023-12-04T22:45:34Z</dcterms:modified>
</cp:coreProperties>
</file>