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BB994F24-323C-804B-AF8B-56A6FEA606BC}" xr6:coauthVersionLast="47" xr6:coauthVersionMax="47" xr10:uidLastSave="{0D7FB89D-6955-4252-83E6-CE3DCA2C30E7}"/>
  <bookViews>
    <workbookView xWindow="0" yWindow="0" windowWidth="28770" windowHeight="1548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I94" i="1" l="1"/>
  <c r="I54" i="1"/>
  <c r="I53" i="1" l="1"/>
  <c r="I52" i="1"/>
  <c r="I51" i="1" l="1"/>
  <c r="I50" i="1" l="1"/>
  <c r="U17" i="1"/>
  <c r="T17" i="1"/>
  <c r="I49" i="1"/>
  <c r="I48" i="1" l="1"/>
  <c r="I47" i="1"/>
  <c r="I91" i="1"/>
  <c r="I92" i="1"/>
  <c r="I93" i="1"/>
  <c r="R92" i="1" l="1"/>
  <c r="R91" i="1"/>
  <c r="I46" i="1"/>
  <c r="I45" i="1"/>
  <c r="I44" i="1"/>
  <c r="I24" i="1"/>
  <c r="I25" i="1"/>
  <c r="I23" i="1"/>
  <c r="I43" i="1"/>
  <c r="R16" i="1"/>
  <c r="R15" i="1"/>
  <c r="Q17" i="1"/>
  <c r="R41" i="1"/>
  <c r="R42" i="1"/>
  <c r="R40" i="1"/>
  <c r="R24" i="1"/>
  <c r="R25" i="1"/>
  <c r="R26" i="1"/>
  <c r="R27" i="1"/>
  <c r="R28" i="1"/>
  <c r="R29" i="1"/>
  <c r="R30" i="1"/>
  <c r="R31" i="1"/>
  <c r="R32" i="1"/>
  <c r="R33" i="1"/>
  <c r="R34" i="1"/>
  <c r="R23" i="1"/>
  <c r="I42" i="1"/>
  <c r="I41" i="1"/>
  <c r="I40" i="1"/>
  <c r="I34" i="1"/>
  <c r="I33" i="1"/>
  <c r="I32" i="1"/>
  <c r="I31" i="1"/>
  <c r="I30" i="1"/>
  <c r="I29" i="1"/>
  <c r="I28" i="1"/>
  <c r="I27" i="1"/>
  <c r="I26" i="1"/>
  <c r="P17" i="1"/>
  <c r="O17" i="1"/>
  <c r="M17" i="1"/>
  <c r="L17" i="1"/>
  <c r="K17" i="1"/>
  <c r="H17" i="1"/>
  <c r="H18" i="1" s="1"/>
  <c r="G17" i="1"/>
  <c r="G18" i="1" s="1"/>
  <c r="F18" i="1"/>
  <c r="E18" i="1"/>
  <c r="D18" i="1"/>
  <c r="C17" i="1"/>
  <c r="C18" i="1" s="1"/>
  <c r="I16" i="1"/>
  <c r="I15" i="1"/>
  <c r="R84" i="1"/>
  <c r="R83" i="1"/>
  <c r="I84" i="1"/>
  <c r="R82" i="1"/>
  <c r="R81" i="1"/>
  <c r="R80" i="1"/>
  <c r="R79" i="1"/>
  <c r="R78" i="1"/>
  <c r="R77" i="1"/>
  <c r="R76" i="1"/>
  <c r="R75" i="1"/>
  <c r="R74" i="1"/>
  <c r="R73" i="1"/>
  <c r="I83" i="1"/>
  <c r="I74" i="1"/>
  <c r="I73" i="1"/>
  <c r="Q65" i="1"/>
  <c r="P65" i="1"/>
  <c r="O65" i="1"/>
  <c r="N65" i="1"/>
  <c r="M65" i="1"/>
  <c r="L65" i="1"/>
  <c r="K65" i="1"/>
  <c r="R64" i="1"/>
  <c r="R63" i="1"/>
  <c r="R62" i="1"/>
  <c r="R61" i="1"/>
  <c r="U65" i="1"/>
  <c r="T65" i="1"/>
  <c r="I90" i="1"/>
  <c r="I89" i="1"/>
  <c r="I82" i="1"/>
  <c r="I81" i="1"/>
  <c r="I80" i="1"/>
  <c r="I79" i="1"/>
  <c r="I78" i="1"/>
  <c r="I77" i="1"/>
  <c r="I76" i="1"/>
  <c r="H65" i="1"/>
  <c r="H66" i="1" s="1"/>
  <c r="G65" i="1"/>
  <c r="G66" i="1" s="1"/>
  <c r="F65" i="1"/>
  <c r="F66" i="1" s="1"/>
  <c r="E65" i="1"/>
  <c r="E66" i="1" s="1"/>
  <c r="D65" i="1"/>
  <c r="D66" i="1" s="1"/>
  <c r="C65" i="1"/>
  <c r="C66" i="1" s="1"/>
  <c r="I64" i="1"/>
  <c r="I63" i="1"/>
  <c r="I62" i="1"/>
  <c r="I61" i="1"/>
  <c r="H8" i="1"/>
  <c r="R17" i="1" l="1"/>
  <c r="I17" i="1"/>
  <c r="I18" i="1" s="1"/>
  <c r="R65" i="1"/>
  <c r="I65" i="1"/>
  <c r="I66" i="1" s="1"/>
</calcChain>
</file>

<file path=xl/sharedStrings.xml><?xml version="1.0" encoding="utf-8"?>
<sst xmlns="http://schemas.openxmlformats.org/spreadsheetml/2006/main" count="351" uniqueCount="69">
  <si>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</si>
  <si>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</si>
  <si>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</si>
  <si>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</si>
  <si>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</si>
  <si>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</si>
  <si>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</si>
  <si>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</si>
  <si>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</si>
  <si>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</si>
  <si>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</si>
  <si>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</si>
  <si>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</si>
  <si>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</si>
  <si>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</si>
  <si>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</si>
  <si>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</si>
  <si>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</si>
  <si>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</si>
  <si>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</si>
  <si>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</si>
  <si>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</si>
  <si>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</si>
  <si>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</si>
  <si>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</si>
  <si>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</si>
  <si>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</si>
  <si>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</si>
  <si>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</si>
  <si>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</si>
  <si>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</si>
  <si>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</si>
  <si>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</si>
  <si>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</si>
  <si>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</si>
  <si>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</si>
  <si>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</si>
  <si>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</si>
  <si>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</si>
  <si>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</si>
  <si>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</si>
  <si>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</si>
  <si>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</si>
  <si>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</si>
  <si>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</si>
  <si>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</si>
  <si>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</si>
  <si>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</si>
  <si>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</si>
  <si>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</si>
  <si>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</si>
  <si>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</si>
  <si>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</si>
  <si>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</si>
  <si>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</si>
  <si>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</si>
  <si>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</si>
  <si>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</si>
  <si>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</si>
  <si>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</si>
  <si>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</si>
  <si>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</si>
  <si>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</si>
  <si>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r>
      <t xml:space="preserve">26.72  </t>
    </r>
    <r>
      <rPr>
        <sz val="12"/>
        <color rgb="FFFF0000"/>
        <rFont val="游明朝"/>
        <family val="1"/>
        <charset val="128"/>
      </rPr>
      <t>↑</t>
    </r>
    <phoneticPr fontId="4"/>
  </si>
  <si>
    <t>12/4〜12/10</t>
    <phoneticPr fontId="4"/>
  </si>
  <si>
    <r>
      <t>3.52</t>
    </r>
    <r>
      <rPr>
        <sz val="12"/>
        <color rgb="FFFF0000"/>
        <rFont val="游明朝"/>
        <family val="1"/>
        <charset val="128"/>
      </rPr>
      <t>↑</t>
    </r>
    <phoneticPr fontId="4"/>
  </si>
  <si>
    <t>32.28→</t>
    <phoneticPr fontId="4"/>
  </si>
  <si>
    <t>3.26↓</t>
    <phoneticPr fontId="4"/>
  </si>
  <si>
    <t>12/11〜12/17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</si>
</sst>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6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3" fillId="8" borderId="1" xfId="0" applyNumberFormat="1" applyFont="1" applyFill="1" applyBorder="1">
      <alignment vertical="center"/>
    </xf>
    <xf numFmtId="178" fontId="0" fillId="7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sheetPr>
    <pageSetUpPr fitToPage="1"/>
  </sheetPr>
  <dimension ref="A1:U161"/>
  <sheetViews>
    <sheetView tabSelected="1" workbookViewId="0">
      <selection activeCell="I8" sqref="I8"/>
    </sheetView>
  </sheetViews>
  <sheetFormatPr defaultColWidth="11.5546875" defaultRowHeight="19.5" x14ac:dyDescent="0.4"/>
  <cols>
    <col min="1" max="1" width="14.109375" style="4" bestFit="1" customWidth="1"/>
    <col min="2" max="2" width="13.88671875" bestFit="1" customWidth="1"/>
    <col min="3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/>
      <c r="B1" s="2" t="s">
        <v>62</v>
      </c>
      <c r="C1" s="3" t="s">
        <v>1</v>
      </c>
      <c r="D1" s="27" t="s">
        <v>2</v>
      </c>
    </row>
    <row r="2" spans="1:21" x14ac:dyDescent="0.4">
      <c r="A2" s="1"/>
      <c r="B2" s="2" t="s">
        <v>61</v>
      </c>
      <c r="C2" s="2" t="s">
        <v>68</v>
      </c>
      <c r="D2" s="2" t="s">
        <v>64</v>
      </c>
    </row>
    <row r="3" spans="1:21" x14ac:dyDescent="0.4">
      <c r="B3" s="2" t="s">
        <v>0</v>
      </c>
      <c r="C3" s="69" t="s">
        <v>67</v>
      </c>
      <c r="D3" s="27" t="s">
        <v>65</v>
      </c>
      <c r="E3" t="s">
        <v>3</v>
      </c>
    </row>
    <row r="4" spans="1:21" x14ac:dyDescent="0.4">
      <c r="B4" s="2" t="s">
        <v>4</v>
      </c>
      <c r="C4" s="5" t="s">
        <v>66</v>
      </c>
      <c r="D4" s="27" t="s">
        <v>63</v>
      </c>
      <c r="E4" t="s">
        <v>3</v>
      </c>
    </row>
    <row r="5" spans="1:21" x14ac:dyDescent="0.4">
      <c r="A5" s="1"/>
      <c r="B5" s="4"/>
      <c r="C5" s="4"/>
      <c r="D5" s="6"/>
      <c r="E5" s="4"/>
    </row>
    <row r="6" spans="1:21" s="9" customFormat="1" x14ac:dyDescent="0.4">
      <c r="A6" s="7"/>
      <c r="B6" s="8" t="s">
        <v>5</v>
      </c>
      <c r="E6" s="10" t="s">
        <v>6</v>
      </c>
      <c r="F6" s="9" t="s">
        <v>7</v>
      </c>
    </row>
    <row r="7" spans="1:21" s="9" customFormat="1" ht="33" x14ac:dyDescent="0.4">
      <c r="B7" s="11" t="s">
        <v>58</v>
      </c>
    </row>
    <row r="8" spans="1:21" s="9" customFormat="1" ht="33" x14ac:dyDescent="0.4">
      <c r="B8" s="11"/>
      <c r="G8" s="7" t="s">
        <v>8</v>
      </c>
      <c r="H8" s="78">
        <f ca="1">TODAY()</f>
        <v>45285</v>
      </c>
      <c r="I8" s="14">
        <v>0.25</v>
      </c>
    </row>
    <row r="9" spans="1:21" ht="25.5" x14ac:dyDescent="0.4">
      <c r="A9" s="37" t="s">
        <v>59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1" ht="24" x14ac:dyDescent="0.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 x14ac:dyDescent="0.4">
      <c r="A11"/>
      <c r="B11" s="72" t="s">
        <v>9</v>
      </c>
      <c r="C11" s="74" t="s">
        <v>49</v>
      </c>
      <c r="D11" s="74"/>
      <c r="E11" s="74"/>
      <c r="F11" s="74"/>
      <c r="G11" s="74"/>
      <c r="H11" s="74"/>
      <c r="I11" s="73" t="s">
        <v>16</v>
      </c>
      <c r="J11" s="72" t="s">
        <v>9</v>
      </c>
      <c r="K11" s="73" t="s">
        <v>34</v>
      </c>
      <c r="L11" s="73"/>
      <c r="M11" s="73"/>
      <c r="N11" s="73" t="s">
        <v>35</v>
      </c>
      <c r="O11" s="73"/>
      <c r="P11" s="73"/>
      <c r="Q11" s="2" t="s">
        <v>36</v>
      </c>
      <c r="R11" s="73" t="s">
        <v>21</v>
      </c>
      <c r="S11" s="72" t="s">
        <v>9</v>
      </c>
      <c r="T11" s="2" t="s">
        <v>36</v>
      </c>
      <c r="U11" s="2" t="s">
        <v>37</v>
      </c>
    </row>
    <row r="12" spans="1:21" x14ac:dyDescent="0.4">
      <c r="A12"/>
      <c r="B12" s="72"/>
      <c r="C12" s="16" t="s">
        <v>10</v>
      </c>
      <c r="D12" s="2" t="s">
        <v>11</v>
      </c>
      <c r="E12" s="17" t="s">
        <v>12</v>
      </c>
      <c r="F12" s="17" t="s">
        <v>13</v>
      </c>
      <c r="G12" s="19" t="s">
        <v>14</v>
      </c>
      <c r="H12" s="18" t="s">
        <v>15</v>
      </c>
      <c r="I12" s="73"/>
      <c r="J12" s="72"/>
      <c r="K12" s="40" t="s">
        <v>38</v>
      </c>
      <c r="L12" s="40" t="s">
        <v>39</v>
      </c>
      <c r="M12" s="40" t="s">
        <v>40</v>
      </c>
      <c r="N12" s="16" t="s">
        <v>41</v>
      </c>
      <c r="O12" s="16" t="s">
        <v>42</v>
      </c>
      <c r="P12" s="40" t="s">
        <v>40</v>
      </c>
      <c r="Q12" s="41" t="s">
        <v>43</v>
      </c>
      <c r="R12" s="73"/>
      <c r="S12" s="72"/>
      <c r="T12" s="41" t="s">
        <v>44</v>
      </c>
      <c r="U12" s="2" t="s">
        <v>45</v>
      </c>
    </row>
    <row r="13" spans="1:21" x14ac:dyDescent="0.4">
      <c r="A13"/>
      <c r="B13" s="15" t="s">
        <v>17</v>
      </c>
      <c r="C13" s="16" t="s">
        <v>56</v>
      </c>
      <c r="D13" s="16" t="s">
        <v>56</v>
      </c>
      <c r="E13" s="16" t="s">
        <v>56</v>
      </c>
      <c r="F13" s="16" t="s">
        <v>56</v>
      </c>
      <c r="G13" s="16" t="s">
        <v>56</v>
      </c>
      <c r="H13" s="16" t="s">
        <v>56</v>
      </c>
      <c r="I13" s="16" t="s">
        <v>56</v>
      </c>
      <c r="J13" s="27" t="s">
        <v>17</v>
      </c>
      <c r="K13" s="16" t="s">
        <v>56</v>
      </c>
      <c r="L13" s="16" t="s">
        <v>56</v>
      </c>
      <c r="M13" s="16" t="s">
        <v>56</v>
      </c>
      <c r="N13" s="16" t="s">
        <v>56</v>
      </c>
      <c r="O13" s="16" t="s">
        <v>56</v>
      </c>
      <c r="P13" s="16" t="s">
        <v>56</v>
      </c>
      <c r="Q13" s="16" t="s">
        <v>56</v>
      </c>
      <c r="R13" s="16" t="s">
        <v>56</v>
      </c>
      <c r="S13" s="27" t="s">
        <v>17</v>
      </c>
      <c r="T13" s="16" t="s">
        <v>56</v>
      </c>
      <c r="U13" s="16" t="s">
        <v>56</v>
      </c>
    </row>
    <row r="14" spans="1:21" x14ac:dyDescent="0.4">
      <c r="A14"/>
      <c r="B14" s="15" t="s">
        <v>18</v>
      </c>
      <c r="C14" s="16" t="s">
        <v>56</v>
      </c>
      <c r="D14" s="16" t="s">
        <v>56</v>
      </c>
      <c r="E14" s="16" t="s">
        <v>56</v>
      </c>
      <c r="F14" s="16" t="s">
        <v>56</v>
      </c>
      <c r="G14" s="16" t="s">
        <v>56</v>
      </c>
      <c r="H14" s="16" t="s">
        <v>56</v>
      </c>
      <c r="I14" s="16" t="s">
        <v>56</v>
      </c>
      <c r="J14" s="27" t="s">
        <v>18</v>
      </c>
      <c r="K14" s="16" t="s">
        <v>56</v>
      </c>
      <c r="L14" s="16" t="s">
        <v>56</v>
      </c>
      <c r="M14" s="16" t="s">
        <v>56</v>
      </c>
      <c r="N14" s="16" t="s">
        <v>56</v>
      </c>
      <c r="O14" s="16" t="s">
        <v>56</v>
      </c>
      <c r="P14" s="16" t="s">
        <v>56</v>
      </c>
      <c r="Q14" s="16" t="s">
        <v>56</v>
      </c>
      <c r="R14" s="16" t="s">
        <v>56</v>
      </c>
      <c r="S14" s="27" t="s">
        <v>18</v>
      </c>
      <c r="T14" s="16" t="s">
        <v>56</v>
      </c>
      <c r="U14" s="16" t="s">
        <v>56</v>
      </c>
    </row>
    <row r="15" spans="1:21" x14ac:dyDescent="0.4">
      <c r="A15"/>
      <c r="B15" s="15" t="s">
        <v>19</v>
      </c>
      <c r="C15" s="16">
        <v>2</v>
      </c>
      <c r="D15" s="2">
        <v>0</v>
      </c>
      <c r="E15" s="16">
        <v>1</v>
      </c>
      <c r="F15" s="16">
        <v>7</v>
      </c>
      <c r="G15" s="16">
        <v>0</v>
      </c>
      <c r="H15" s="16">
        <v>1</v>
      </c>
      <c r="I15" s="2">
        <f>SUM(C15:H15)</f>
        <v>11</v>
      </c>
      <c r="J15" s="27" t="s">
        <v>19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6">
        <v>0</v>
      </c>
      <c r="R15" s="46">
        <f>SUM(K15:Q15)</f>
        <v>0</v>
      </c>
      <c r="S15" s="27" t="s">
        <v>19</v>
      </c>
      <c r="T15" s="2">
        <v>0</v>
      </c>
      <c r="U15" s="2" t="s">
        <v>50</v>
      </c>
    </row>
    <row r="16" spans="1:21" x14ac:dyDescent="0.4">
      <c r="A16"/>
      <c r="B16" s="23" t="s">
        <v>20</v>
      </c>
      <c r="C16" s="24">
        <v>6</v>
      </c>
      <c r="D16" s="24">
        <v>6</v>
      </c>
      <c r="E16" s="25">
        <v>34</v>
      </c>
      <c r="F16" s="24">
        <v>34</v>
      </c>
      <c r="G16" s="25">
        <v>17</v>
      </c>
      <c r="H16" s="24">
        <v>8</v>
      </c>
      <c r="I16" s="26">
        <f>SUM(C16:H16)</f>
        <v>105</v>
      </c>
      <c r="J16" s="27" t="s">
        <v>20</v>
      </c>
      <c r="K16" s="49">
        <v>2</v>
      </c>
      <c r="L16" s="44">
        <v>0</v>
      </c>
      <c r="M16" s="49">
        <v>2</v>
      </c>
      <c r="N16" s="44">
        <v>0</v>
      </c>
      <c r="O16" s="44">
        <v>0</v>
      </c>
      <c r="P16" s="49">
        <v>1</v>
      </c>
      <c r="Q16" s="46">
        <v>6</v>
      </c>
      <c r="R16" s="67">
        <f>SUM(K16:Q16)</f>
        <v>11</v>
      </c>
      <c r="S16" s="27" t="s">
        <v>20</v>
      </c>
      <c r="T16" s="46">
        <v>15</v>
      </c>
      <c r="U16" s="46">
        <v>115</v>
      </c>
    </row>
    <row r="17" spans="1:21" x14ac:dyDescent="0.4">
      <c r="A17"/>
      <c r="B17" s="27" t="s">
        <v>21</v>
      </c>
      <c r="C17" s="16">
        <f t="shared" ref="C17:I17" si="0">SUM(C13:C16)</f>
        <v>8</v>
      </c>
      <c r="D17" s="16">
        <v>5</v>
      </c>
      <c r="E17" s="16">
        <v>35</v>
      </c>
      <c r="F17" s="16">
        <v>37</v>
      </c>
      <c r="G17" s="16">
        <f t="shared" si="0"/>
        <v>17</v>
      </c>
      <c r="H17" s="16">
        <f t="shared" si="0"/>
        <v>9</v>
      </c>
      <c r="I17" s="2">
        <f t="shared" si="0"/>
        <v>116</v>
      </c>
      <c r="J17" s="27" t="s">
        <v>21</v>
      </c>
      <c r="K17" s="44">
        <f>SUM(K13:K16)</f>
        <v>2</v>
      </c>
      <c r="L17" s="44">
        <f>SUM(L13:L16)</f>
        <v>0</v>
      </c>
      <c r="M17" s="44">
        <f>SUM(M13:M16)</f>
        <v>2</v>
      </c>
      <c r="N17" s="44">
        <v>3</v>
      </c>
      <c r="O17" s="44">
        <f>SUM(O13:O16)</f>
        <v>0</v>
      </c>
      <c r="P17" s="44">
        <f>SUM(P13:P16)</f>
        <v>1</v>
      </c>
      <c r="Q17" s="44">
        <f>SUM(Q13:Q16)</f>
        <v>6</v>
      </c>
      <c r="R17" s="46">
        <f>SUM(K17:Q17)</f>
        <v>14</v>
      </c>
      <c r="S17" s="27" t="s">
        <v>21</v>
      </c>
      <c r="T17" s="44">
        <f>SUM(T13:T16)</f>
        <v>15</v>
      </c>
      <c r="U17" s="44">
        <f>SUM(U13:U16)</f>
        <v>115</v>
      </c>
    </row>
    <row r="18" spans="1:21" x14ac:dyDescent="0.4">
      <c r="A18" s="13"/>
      <c r="B18" s="29" t="s">
        <v>22</v>
      </c>
      <c r="C18" s="30">
        <f>C17/247</f>
        <v>3.2388663967611336E-2</v>
      </c>
      <c r="D18" s="30">
        <f>D17/303</f>
        <v>1.65016501650165E-2</v>
      </c>
      <c r="E18" s="31">
        <f>E17/324</f>
        <v>0.10802469135802469</v>
      </c>
      <c r="F18" s="31">
        <f>F17/545</f>
        <v>6.7889908256880738E-2</v>
      </c>
      <c r="G18" s="31">
        <f>G17/300</f>
        <v>5.6666666666666664E-2</v>
      </c>
      <c r="H18" s="32">
        <f>H17/183</f>
        <v>4.9180327868852458E-2</v>
      </c>
      <c r="I18" s="30">
        <f>I17/1902</f>
        <v>6.0988433228180865E-2</v>
      </c>
      <c r="J18" s="13"/>
    </row>
    <row r="19" spans="1:21" ht="24" x14ac:dyDescent="0.4">
      <c r="A19" s="12" t="s">
        <v>54</v>
      </c>
      <c r="B19" s="13"/>
      <c r="C19" s="13"/>
      <c r="D19" s="13"/>
      <c r="E19" s="13"/>
      <c r="F19" s="13"/>
      <c r="G19" s="13"/>
      <c r="H19" s="13"/>
      <c r="I19" s="60" t="s">
        <v>57</v>
      </c>
      <c r="J19" s="9"/>
      <c r="K19" s="9"/>
    </row>
    <row r="20" spans="1:21" ht="24" x14ac:dyDescent="0.4">
      <c r="A20" s="12"/>
      <c r="B20" s="13"/>
      <c r="C20" s="13"/>
      <c r="D20" s="13"/>
      <c r="E20" s="13"/>
      <c r="F20" s="13"/>
      <c r="G20" s="13"/>
      <c r="H20" s="13"/>
      <c r="I20" s="65"/>
      <c r="J20" s="9"/>
      <c r="K20" s="9"/>
    </row>
    <row r="21" spans="1:21" x14ac:dyDescent="0.4">
      <c r="A21" s="74" t="s">
        <v>9</v>
      </c>
      <c r="B21" s="73" t="s">
        <v>23</v>
      </c>
      <c r="C21" s="74" t="s">
        <v>49</v>
      </c>
      <c r="D21" s="74"/>
      <c r="E21" s="74"/>
      <c r="F21" s="74"/>
      <c r="G21" s="74"/>
      <c r="H21" s="74"/>
      <c r="I21" s="73" t="s">
        <v>16</v>
      </c>
      <c r="J21" s="72" t="s">
        <v>23</v>
      </c>
      <c r="K21" s="75" t="s">
        <v>34</v>
      </c>
      <c r="L21" s="76"/>
      <c r="M21" s="77"/>
      <c r="N21" s="73" t="s">
        <v>35</v>
      </c>
      <c r="O21" s="73"/>
      <c r="P21" s="73"/>
      <c r="Q21" s="2" t="s">
        <v>36</v>
      </c>
      <c r="R21" s="73" t="s">
        <v>21</v>
      </c>
      <c r="S21" s="72" t="s">
        <v>20</v>
      </c>
      <c r="T21" s="38" t="s">
        <v>36</v>
      </c>
      <c r="U21" s="39" t="s">
        <v>37</v>
      </c>
    </row>
    <row r="22" spans="1:21" x14ac:dyDescent="0.4">
      <c r="A22" s="74"/>
      <c r="B22" s="73"/>
      <c r="C22" s="16" t="s">
        <v>10</v>
      </c>
      <c r="D22" s="2" t="s">
        <v>11</v>
      </c>
      <c r="E22" s="17" t="s">
        <v>12</v>
      </c>
      <c r="F22" s="17" t="s">
        <v>13</v>
      </c>
      <c r="G22" s="19" t="s">
        <v>14</v>
      </c>
      <c r="H22" s="18" t="s">
        <v>15</v>
      </c>
      <c r="I22" s="73"/>
      <c r="J22" s="72"/>
      <c r="K22" s="40" t="s">
        <v>38</v>
      </c>
      <c r="L22" s="40" t="s">
        <v>39</v>
      </c>
      <c r="M22" s="40" t="s">
        <v>40</v>
      </c>
      <c r="N22" s="16" t="s">
        <v>41</v>
      </c>
      <c r="O22" s="16" t="s">
        <v>42</v>
      </c>
      <c r="P22" s="40" t="s">
        <v>40</v>
      </c>
      <c r="Q22" s="41" t="s">
        <v>43</v>
      </c>
      <c r="R22" s="73"/>
      <c r="S22" s="72"/>
      <c r="T22" s="42" t="s">
        <v>44</v>
      </c>
      <c r="U22" s="43" t="s">
        <v>45</v>
      </c>
    </row>
    <row r="23" spans="1:21" x14ac:dyDescent="0.4">
      <c r="A23" s="2" t="s">
        <v>20</v>
      </c>
      <c r="B23" s="2" t="s">
        <v>46</v>
      </c>
      <c r="C23" s="48">
        <v>0</v>
      </c>
      <c r="D23" s="48">
        <v>0</v>
      </c>
      <c r="E23" s="44">
        <v>1</v>
      </c>
      <c r="F23" s="44">
        <v>3</v>
      </c>
      <c r="G23" s="46">
        <v>1</v>
      </c>
      <c r="H23" s="16">
        <v>3</v>
      </c>
      <c r="I23" s="55">
        <f>SUM(C23:H23)</f>
        <v>8</v>
      </c>
      <c r="J23" s="2" t="s">
        <v>46</v>
      </c>
      <c r="K23" s="46">
        <v>0</v>
      </c>
      <c r="L23" s="46">
        <v>0</v>
      </c>
      <c r="M23" s="46">
        <v>0</v>
      </c>
      <c r="N23" s="2"/>
      <c r="O23" s="2"/>
      <c r="P23" s="46">
        <v>0</v>
      </c>
      <c r="Q23" s="46">
        <v>0</v>
      </c>
      <c r="R23" s="46">
        <f>SUM(K23:Q23)</f>
        <v>0</v>
      </c>
      <c r="S23" s="2" t="s">
        <v>46</v>
      </c>
      <c r="T23" s="46">
        <v>0</v>
      </c>
      <c r="U23" s="46"/>
    </row>
    <row r="24" spans="1:21" x14ac:dyDescent="0.4">
      <c r="A24" s="2" t="s">
        <v>20</v>
      </c>
      <c r="B24" s="2" t="s">
        <v>47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6">
        <f>SUM(C24:H24)</f>
        <v>0</v>
      </c>
      <c r="J24" s="2" t="s">
        <v>47</v>
      </c>
      <c r="K24" s="46">
        <v>1</v>
      </c>
      <c r="L24" s="46">
        <v>0</v>
      </c>
      <c r="M24" s="46">
        <v>0</v>
      </c>
      <c r="N24" s="2"/>
      <c r="O24" s="2"/>
      <c r="P24" s="46">
        <v>0</v>
      </c>
      <c r="Q24" s="46">
        <v>0</v>
      </c>
      <c r="R24" s="46">
        <f t="shared" ref="R24:R34" si="1">SUM(K24:Q24)</f>
        <v>1</v>
      </c>
      <c r="S24" s="2" t="s">
        <v>47</v>
      </c>
      <c r="T24" s="46">
        <v>0</v>
      </c>
      <c r="U24" s="46"/>
    </row>
    <row r="25" spans="1:21" x14ac:dyDescent="0.4">
      <c r="A25" s="2" t="s">
        <v>20</v>
      </c>
      <c r="B25" s="2" t="s">
        <v>48</v>
      </c>
      <c r="C25" s="48">
        <v>0</v>
      </c>
      <c r="D25" s="48">
        <v>0</v>
      </c>
      <c r="E25" s="46">
        <v>1</v>
      </c>
      <c r="F25" s="48">
        <v>0</v>
      </c>
      <c r="G25" s="48">
        <v>0</v>
      </c>
      <c r="H25" s="46">
        <v>1</v>
      </c>
      <c r="I25" s="55">
        <f>SUM(C25:H25)</f>
        <v>2</v>
      </c>
      <c r="J25" s="2" t="s">
        <v>48</v>
      </c>
      <c r="K25" s="46">
        <v>0</v>
      </c>
      <c r="L25" s="46">
        <v>0</v>
      </c>
      <c r="M25" s="46">
        <v>2</v>
      </c>
      <c r="N25" s="2"/>
      <c r="O25" s="2"/>
      <c r="P25" s="46">
        <v>0</v>
      </c>
      <c r="Q25" s="46">
        <v>0</v>
      </c>
      <c r="R25" s="46">
        <f t="shared" si="1"/>
        <v>2</v>
      </c>
      <c r="S25" s="2" t="s">
        <v>48</v>
      </c>
      <c r="T25" s="46">
        <v>0</v>
      </c>
      <c r="U25" s="46"/>
    </row>
    <row r="26" spans="1:21" x14ac:dyDescent="0.4">
      <c r="A26" s="2" t="s">
        <v>20</v>
      </c>
      <c r="B26" s="2" t="s">
        <v>24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6">
        <f t="shared" ref="I26:I33" si="2">SUM(C26:H26)</f>
        <v>0</v>
      </c>
      <c r="J26" s="2" t="s">
        <v>24</v>
      </c>
      <c r="K26" s="46">
        <v>0</v>
      </c>
      <c r="L26" s="46">
        <v>0</v>
      </c>
      <c r="M26" s="46">
        <v>0</v>
      </c>
      <c r="N26" s="2"/>
      <c r="O26" s="2"/>
      <c r="P26" s="46">
        <v>0</v>
      </c>
      <c r="Q26" s="46">
        <v>0</v>
      </c>
      <c r="R26" s="46">
        <f t="shared" si="1"/>
        <v>0</v>
      </c>
      <c r="S26" s="2" t="s">
        <v>24</v>
      </c>
      <c r="T26" s="46">
        <v>0</v>
      </c>
      <c r="U26" s="46">
        <v>42</v>
      </c>
    </row>
    <row r="27" spans="1:21" x14ac:dyDescent="0.4">
      <c r="A27" s="2" t="s">
        <v>20</v>
      </c>
      <c r="B27" s="2" t="s">
        <v>25</v>
      </c>
      <c r="C27" s="48">
        <v>0</v>
      </c>
      <c r="D27" s="48">
        <v>0</v>
      </c>
      <c r="E27" s="46">
        <v>2</v>
      </c>
      <c r="F27" s="48">
        <v>0</v>
      </c>
      <c r="G27" s="48">
        <v>0</v>
      </c>
      <c r="H27" s="48">
        <v>0</v>
      </c>
      <c r="I27" s="55">
        <f t="shared" si="2"/>
        <v>2</v>
      </c>
      <c r="J27" s="2" t="s">
        <v>25</v>
      </c>
      <c r="K27" s="46">
        <v>0</v>
      </c>
      <c r="L27" s="46">
        <v>0</v>
      </c>
      <c r="M27" s="46">
        <v>0</v>
      </c>
      <c r="N27" s="2"/>
      <c r="O27" s="2"/>
      <c r="P27" s="46">
        <v>0</v>
      </c>
      <c r="Q27" s="46">
        <v>0</v>
      </c>
      <c r="R27" s="46">
        <f t="shared" si="1"/>
        <v>0</v>
      </c>
      <c r="S27" s="2" t="s">
        <v>25</v>
      </c>
      <c r="T27" s="46">
        <v>0</v>
      </c>
      <c r="U27" s="46">
        <v>0</v>
      </c>
    </row>
    <row r="28" spans="1:21" x14ac:dyDescent="0.4">
      <c r="A28" s="2" t="s">
        <v>20</v>
      </c>
      <c r="B28" s="2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6">
        <f t="shared" si="2"/>
        <v>0</v>
      </c>
      <c r="J28" s="2" t="s">
        <v>26</v>
      </c>
      <c r="K28" s="46">
        <v>0</v>
      </c>
      <c r="L28" s="46">
        <v>0</v>
      </c>
      <c r="M28" s="46">
        <v>0</v>
      </c>
      <c r="N28" s="2"/>
      <c r="O28" s="2"/>
      <c r="P28" s="46">
        <v>0</v>
      </c>
      <c r="Q28" s="46">
        <v>0</v>
      </c>
      <c r="R28" s="46">
        <f t="shared" si="1"/>
        <v>0</v>
      </c>
      <c r="S28" s="2" t="s">
        <v>26</v>
      </c>
      <c r="T28" s="46">
        <v>0</v>
      </c>
      <c r="U28" s="46">
        <v>0</v>
      </c>
    </row>
    <row r="29" spans="1:21" x14ac:dyDescent="0.4">
      <c r="A29" s="2" t="s">
        <v>20</v>
      </c>
      <c r="B29" s="2" t="s">
        <v>27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6">
        <f t="shared" si="2"/>
        <v>0</v>
      </c>
      <c r="J29" s="2" t="s">
        <v>27</v>
      </c>
      <c r="K29" s="46">
        <v>0</v>
      </c>
      <c r="L29" s="46">
        <v>0</v>
      </c>
      <c r="M29" s="46">
        <v>0</v>
      </c>
      <c r="N29" s="2"/>
      <c r="O29" s="2"/>
      <c r="P29" s="46">
        <v>0</v>
      </c>
      <c r="Q29" s="46">
        <v>0</v>
      </c>
      <c r="R29" s="46">
        <f t="shared" si="1"/>
        <v>0</v>
      </c>
      <c r="S29" s="2" t="s">
        <v>27</v>
      </c>
      <c r="T29" s="46">
        <v>0</v>
      </c>
      <c r="U29" s="46">
        <v>0</v>
      </c>
    </row>
    <row r="30" spans="1:21" x14ac:dyDescent="0.4">
      <c r="A30" s="2" t="s">
        <v>20</v>
      </c>
      <c r="B30" s="27" t="s">
        <v>28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6">
        <f t="shared" si="2"/>
        <v>0</v>
      </c>
      <c r="J30" s="27" t="s">
        <v>28</v>
      </c>
      <c r="K30" s="46">
        <v>0</v>
      </c>
      <c r="L30" s="46">
        <v>0</v>
      </c>
      <c r="M30" s="46">
        <v>0</v>
      </c>
      <c r="N30" s="2"/>
      <c r="O30" s="2"/>
      <c r="P30" s="46">
        <v>0</v>
      </c>
      <c r="Q30" s="46">
        <v>0</v>
      </c>
      <c r="R30" s="46">
        <f t="shared" si="1"/>
        <v>0</v>
      </c>
      <c r="S30" s="27" t="s">
        <v>28</v>
      </c>
      <c r="T30" s="46">
        <v>0</v>
      </c>
      <c r="U30" s="46">
        <v>0</v>
      </c>
    </row>
    <row r="31" spans="1:21" x14ac:dyDescent="0.4">
      <c r="A31" s="2" t="s">
        <v>20</v>
      </c>
      <c r="B31" s="2" t="s">
        <v>29</v>
      </c>
      <c r="C31" s="48">
        <v>0</v>
      </c>
      <c r="D31" s="48">
        <v>0</v>
      </c>
      <c r="E31" s="48">
        <v>0</v>
      </c>
      <c r="F31" s="48">
        <v>0</v>
      </c>
      <c r="G31" s="46">
        <v>1</v>
      </c>
      <c r="H31" s="48">
        <v>0</v>
      </c>
      <c r="I31" s="55">
        <f t="shared" si="2"/>
        <v>1</v>
      </c>
      <c r="J31" s="2" t="s">
        <v>29</v>
      </c>
      <c r="K31" s="46">
        <v>0</v>
      </c>
      <c r="L31" s="46">
        <v>0</v>
      </c>
      <c r="M31" s="46">
        <v>0</v>
      </c>
      <c r="N31" s="2"/>
      <c r="O31" s="2"/>
      <c r="P31" s="46">
        <v>0</v>
      </c>
      <c r="Q31" s="46">
        <v>0</v>
      </c>
      <c r="R31" s="46">
        <f t="shared" si="1"/>
        <v>0</v>
      </c>
      <c r="S31" s="2" t="s">
        <v>29</v>
      </c>
      <c r="T31" s="46">
        <v>0</v>
      </c>
      <c r="U31" s="46">
        <v>0</v>
      </c>
    </row>
    <row r="32" spans="1:21" x14ac:dyDescent="0.4">
      <c r="A32" s="2" t="s">
        <v>20</v>
      </c>
      <c r="B32" s="2" t="s">
        <v>30</v>
      </c>
      <c r="C32" s="46">
        <v>1</v>
      </c>
      <c r="D32" s="48">
        <v>0</v>
      </c>
      <c r="E32" s="46">
        <v>3</v>
      </c>
      <c r="F32" s="46">
        <v>1</v>
      </c>
      <c r="G32" s="46">
        <v>1</v>
      </c>
      <c r="H32" s="48">
        <v>0</v>
      </c>
      <c r="I32" s="55">
        <f t="shared" si="2"/>
        <v>6</v>
      </c>
      <c r="J32" s="2" t="s">
        <v>30</v>
      </c>
      <c r="K32" s="46">
        <v>0</v>
      </c>
      <c r="L32" s="46">
        <v>0</v>
      </c>
      <c r="M32" s="46">
        <v>0</v>
      </c>
      <c r="N32" s="2"/>
      <c r="O32" s="2"/>
      <c r="P32" s="46">
        <v>0</v>
      </c>
      <c r="Q32" s="46">
        <v>0</v>
      </c>
      <c r="R32" s="46">
        <f t="shared" si="1"/>
        <v>0</v>
      </c>
      <c r="S32" s="2" t="s">
        <v>30</v>
      </c>
      <c r="T32" s="46">
        <v>0</v>
      </c>
      <c r="U32" s="46">
        <v>10</v>
      </c>
    </row>
    <row r="33" spans="1:21" x14ac:dyDescent="0.4">
      <c r="A33" s="2" t="s">
        <v>20</v>
      </c>
      <c r="B33" s="2" t="s">
        <v>31</v>
      </c>
      <c r="C33" s="46">
        <v>2</v>
      </c>
      <c r="D33" s="46">
        <v>1</v>
      </c>
      <c r="E33" s="46">
        <v>6</v>
      </c>
      <c r="F33" s="46">
        <v>19</v>
      </c>
      <c r="G33" s="46">
        <v>8</v>
      </c>
      <c r="H33" s="46">
        <v>3</v>
      </c>
      <c r="I33" s="67">
        <f t="shared" si="2"/>
        <v>39</v>
      </c>
      <c r="J33" s="2" t="s">
        <v>31</v>
      </c>
      <c r="K33" s="46">
        <v>1</v>
      </c>
      <c r="L33" s="46">
        <v>0</v>
      </c>
      <c r="M33" s="46">
        <v>0</v>
      </c>
      <c r="N33" s="2">
        <v>1</v>
      </c>
      <c r="O33" s="2"/>
      <c r="P33" s="46">
        <v>1</v>
      </c>
      <c r="Q33" s="46">
        <v>5</v>
      </c>
      <c r="R33" s="46">
        <f t="shared" si="1"/>
        <v>8</v>
      </c>
      <c r="S33" s="2" t="s">
        <v>31</v>
      </c>
      <c r="T33" s="46">
        <v>8</v>
      </c>
      <c r="U33" s="46">
        <v>44</v>
      </c>
    </row>
    <row r="34" spans="1:21" x14ac:dyDescent="0.4">
      <c r="A34" s="2" t="s">
        <v>20</v>
      </c>
      <c r="B34" s="2" t="s">
        <v>52</v>
      </c>
      <c r="C34" s="48">
        <v>3</v>
      </c>
      <c r="D34" s="46">
        <v>5</v>
      </c>
      <c r="E34" s="46">
        <v>21</v>
      </c>
      <c r="F34" s="46">
        <v>11</v>
      </c>
      <c r="G34" s="46">
        <v>6</v>
      </c>
      <c r="H34" s="48">
        <v>1</v>
      </c>
      <c r="I34" s="68">
        <f>SUM(C34:H34)</f>
        <v>47</v>
      </c>
      <c r="J34" s="2" t="s">
        <v>52</v>
      </c>
      <c r="K34" s="46">
        <v>0</v>
      </c>
      <c r="L34" s="46">
        <v>0</v>
      </c>
      <c r="M34" s="46">
        <v>0</v>
      </c>
      <c r="N34" s="2">
        <v>2</v>
      </c>
      <c r="O34" s="2"/>
      <c r="P34" s="46">
        <v>0</v>
      </c>
      <c r="Q34" s="46">
        <v>1</v>
      </c>
      <c r="R34" s="46">
        <f t="shared" si="1"/>
        <v>3</v>
      </c>
      <c r="S34" s="2" t="s">
        <v>52</v>
      </c>
      <c r="T34" s="46">
        <v>7</v>
      </c>
      <c r="U34" s="46">
        <v>19</v>
      </c>
    </row>
    <row r="35" spans="1:21" x14ac:dyDescent="0.4">
      <c r="A35"/>
    </row>
    <row r="36" spans="1:21" ht="24" x14ac:dyDescent="0.4">
      <c r="A36" s="12" t="s">
        <v>55</v>
      </c>
    </row>
    <row r="37" spans="1:21" x14ac:dyDescent="0.4">
      <c r="A37"/>
    </row>
    <row r="38" spans="1:21" ht="24" customHeight="1" x14ac:dyDescent="0.4">
      <c r="A38" s="73" t="s">
        <v>33</v>
      </c>
      <c r="B38" s="73"/>
      <c r="C38" s="74" t="s">
        <v>49</v>
      </c>
      <c r="D38" s="74"/>
      <c r="E38" s="74"/>
      <c r="F38" s="74"/>
      <c r="G38" s="74"/>
      <c r="H38" s="74"/>
      <c r="I38" s="73" t="s">
        <v>16</v>
      </c>
      <c r="J38" s="72" t="s">
        <v>33</v>
      </c>
      <c r="K38" s="75" t="s">
        <v>34</v>
      </c>
      <c r="L38" s="76"/>
      <c r="M38" s="77"/>
      <c r="N38" s="73" t="s">
        <v>35</v>
      </c>
      <c r="O38" s="73"/>
      <c r="P38" s="73"/>
      <c r="Q38" s="2" t="s">
        <v>36</v>
      </c>
      <c r="R38" s="73" t="s">
        <v>21</v>
      </c>
      <c r="S38" s="72" t="s">
        <v>20</v>
      </c>
      <c r="T38" s="38" t="s">
        <v>36</v>
      </c>
      <c r="U38" s="39" t="s">
        <v>37</v>
      </c>
    </row>
    <row r="39" spans="1:21" x14ac:dyDescent="0.4">
      <c r="A39" s="73"/>
      <c r="B39" s="73"/>
      <c r="C39" s="16" t="s">
        <v>10</v>
      </c>
      <c r="D39" s="2" t="s">
        <v>11</v>
      </c>
      <c r="E39" s="17" t="s">
        <v>12</v>
      </c>
      <c r="F39" s="17" t="s">
        <v>13</v>
      </c>
      <c r="G39" s="19" t="s">
        <v>14</v>
      </c>
      <c r="H39" s="18" t="s">
        <v>15</v>
      </c>
      <c r="I39" s="73"/>
      <c r="J39" s="72"/>
      <c r="K39" s="40" t="s">
        <v>38</v>
      </c>
      <c r="L39" s="40" t="s">
        <v>39</v>
      </c>
      <c r="M39" s="40" t="s">
        <v>40</v>
      </c>
      <c r="N39" s="16" t="s">
        <v>41</v>
      </c>
      <c r="O39" s="16" t="s">
        <v>42</v>
      </c>
      <c r="P39" s="40" t="s">
        <v>40</v>
      </c>
      <c r="Q39" s="41" t="s">
        <v>43</v>
      </c>
      <c r="R39" s="73"/>
      <c r="S39" s="72"/>
      <c r="T39" s="42" t="s">
        <v>44</v>
      </c>
      <c r="U39" s="43" t="s">
        <v>45</v>
      </c>
    </row>
    <row r="40" spans="1:21" x14ac:dyDescent="0.4">
      <c r="A40" s="71">
        <v>45261</v>
      </c>
      <c r="B40" s="71"/>
      <c r="C40" s="27">
        <v>0</v>
      </c>
      <c r="D40" s="33">
        <v>1</v>
      </c>
      <c r="E40" s="33">
        <v>1</v>
      </c>
      <c r="F40" s="33">
        <v>1</v>
      </c>
      <c r="G40" s="27">
        <v>0</v>
      </c>
      <c r="H40" s="27">
        <v>0</v>
      </c>
      <c r="I40" s="33">
        <f>SUM(C40:H40)</f>
        <v>3</v>
      </c>
      <c r="J40" s="66">
        <v>45261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f>SUM(K40:Q40)</f>
        <v>0</v>
      </c>
      <c r="S40" s="46"/>
      <c r="T40" s="46"/>
      <c r="U40" s="46"/>
    </row>
    <row r="41" spans="1:21" x14ac:dyDescent="0.4">
      <c r="A41" s="71">
        <v>45262</v>
      </c>
      <c r="B41" s="71"/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">
        <f t="shared" ref="I41:I48" si="3">SUM(C41:H41)</f>
        <v>0</v>
      </c>
      <c r="J41" s="66">
        <v>45262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f>SUM(K41:Q41)</f>
        <v>0</v>
      </c>
      <c r="S41" s="46"/>
      <c r="T41" s="46"/>
      <c r="U41" s="46"/>
    </row>
    <row r="42" spans="1:21" x14ac:dyDescent="0.4">
      <c r="A42" s="71">
        <v>45263</v>
      </c>
      <c r="B42" s="71"/>
      <c r="C42" s="27">
        <v>0</v>
      </c>
      <c r="D42" s="27">
        <v>0</v>
      </c>
      <c r="E42" s="33">
        <v>1</v>
      </c>
      <c r="F42" s="27">
        <v>0</v>
      </c>
      <c r="G42" s="27">
        <v>0</v>
      </c>
      <c r="H42" s="27">
        <v>0</v>
      </c>
      <c r="I42" s="33">
        <f t="shared" si="3"/>
        <v>1</v>
      </c>
      <c r="J42" s="66">
        <v>45263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1</v>
      </c>
      <c r="Q42" s="46">
        <v>1</v>
      </c>
      <c r="R42" s="46">
        <f>SUM(K42:Q42)</f>
        <v>2</v>
      </c>
      <c r="S42" s="46"/>
      <c r="T42" s="46"/>
      <c r="U42" s="46"/>
    </row>
    <row r="43" spans="1:21" x14ac:dyDescent="0.4">
      <c r="A43" s="71">
        <v>45264</v>
      </c>
      <c r="B43" s="71"/>
      <c r="C43" s="27">
        <v>0</v>
      </c>
      <c r="D43" s="27">
        <v>0</v>
      </c>
      <c r="E43" s="33">
        <v>6</v>
      </c>
      <c r="F43" s="33">
        <v>1</v>
      </c>
      <c r="G43" s="33">
        <v>1</v>
      </c>
      <c r="H43" s="27">
        <v>0</v>
      </c>
      <c r="I43" s="26">
        <f t="shared" si="3"/>
        <v>8</v>
      </c>
    </row>
    <row r="44" spans="1:21" x14ac:dyDescent="0.4">
      <c r="A44" s="71">
        <v>45265</v>
      </c>
      <c r="B44" s="71"/>
      <c r="C44" s="27">
        <v>0</v>
      </c>
      <c r="D44" s="27">
        <v>0</v>
      </c>
      <c r="E44" s="33">
        <v>1</v>
      </c>
      <c r="F44" s="27">
        <v>0</v>
      </c>
      <c r="G44" s="33">
        <v>2</v>
      </c>
      <c r="H44" s="27">
        <v>0</v>
      </c>
      <c r="I44" s="33">
        <f t="shared" si="3"/>
        <v>3</v>
      </c>
    </row>
    <row r="45" spans="1:21" x14ac:dyDescent="0.4">
      <c r="A45" s="71">
        <v>45266</v>
      </c>
      <c r="B45" s="71"/>
      <c r="C45" s="27">
        <v>0</v>
      </c>
      <c r="D45" s="27">
        <v>0</v>
      </c>
      <c r="E45" s="33">
        <v>2</v>
      </c>
      <c r="F45" s="33">
        <v>1</v>
      </c>
      <c r="G45" s="27">
        <v>0</v>
      </c>
      <c r="H45" s="27">
        <v>0</v>
      </c>
      <c r="I45" s="33">
        <f t="shared" si="3"/>
        <v>3</v>
      </c>
    </row>
    <row r="46" spans="1:21" x14ac:dyDescent="0.4">
      <c r="A46" s="71">
        <v>45267</v>
      </c>
      <c r="B46" s="71"/>
      <c r="C46" s="27">
        <v>0</v>
      </c>
      <c r="D46" s="27">
        <v>0</v>
      </c>
      <c r="E46" s="33">
        <v>1</v>
      </c>
      <c r="F46" s="33">
        <v>1</v>
      </c>
      <c r="G46" s="27">
        <v>0</v>
      </c>
      <c r="H46" s="27">
        <v>0</v>
      </c>
      <c r="I46" s="33">
        <f t="shared" si="3"/>
        <v>2</v>
      </c>
    </row>
    <row r="47" spans="1:21" x14ac:dyDescent="0.4">
      <c r="A47" s="71">
        <v>45271</v>
      </c>
      <c r="B47" s="71"/>
      <c r="C47" s="27">
        <v>0</v>
      </c>
      <c r="D47" s="27">
        <v>0</v>
      </c>
      <c r="E47" s="33">
        <v>3</v>
      </c>
      <c r="F47" s="33">
        <v>1</v>
      </c>
      <c r="G47" s="33">
        <v>2</v>
      </c>
      <c r="H47" s="33">
        <v>1</v>
      </c>
      <c r="I47" s="33">
        <f t="shared" si="3"/>
        <v>7</v>
      </c>
    </row>
    <row r="48" spans="1:21" x14ac:dyDescent="0.4">
      <c r="A48" s="71">
        <v>45272</v>
      </c>
      <c r="B48" s="71"/>
      <c r="C48" s="33">
        <v>1</v>
      </c>
      <c r="D48" s="33">
        <v>1</v>
      </c>
      <c r="E48" s="33">
        <v>4</v>
      </c>
      <c r="F48" s="33">
        <v>1</v>
      </c>
      <c r="G48" s="27">
        <v>0</v>
      </c>
      <c r="H48" s="27">
        <v>0</v>
      </c>
      <c r="I48" s="33">
        <f t="shared" si="3"/>
        <v>7</v>
      </c>
    </row>
    <row r="49" spans="1:21" x14ac:dyDescent="0.4">
      <c r="A49" s="71">
        <v>45273</v>
      </c>
      <c r="B49" s="71"/>
      <c r="C49" s="27">
        <v>0</v>
      </c>
      <c r="D49" s="27">
        <v>0</v>
      </c>
      <c r="E49" s="33">
        <v>1</v>
      </c>
      <c r="F49" s="27">
        <v>0</v>
      </c>
      <c r="G49" s="27">
        <v>0</v>
      </c>
      <c r="H49" s="27">
        <v>0</v>
      </c>
      <c r="I49" s="33">
        <f t="shared" ref="I49:I55" si="4">SUM(C49:H49)</f>
        <v>1</v>
      </c>
    </row>
    <row r="50" spans="1:21" x14ac:dyDescent="0.4">
      <c r="A50" s="71">
        <v>45274</v>
      </c>
      <c r="B50" s="71"/>
      <c r="C50" s="27">
        <v>0</v>
      </c>
      <c r="D50" s="33">
        <v>2</v>
      </c>
      <c r="E50" s="33">
        <v>1</v>
      </c>
      <c r="F50" s="33">
        <v>1</v>
      </c>
      <c r="G50" s="27">
        <v>0</v>
      </c>
      <c r="H50" s="27">
        <v>0</v>
      </c>
      <c r="I50" s="33">
        <f t="shared" si="4"/>
        <v>4</v>
      </c>
    </row>
    <row r="51" spans="1:21" x14ac:dyDescent="0.4">
      <c r="A51" s="71">
        <v>45275</v>
      </c>
      <c r="B51" s="71"/>
      <c r="C51" s="27">
        <v>0</v>
      </c>
      <c r="D51" s="27">
        <v>0</v>
      </c>
      <c r="E51" s="27">
        <v>0</v>
      </c>
      <c r="F51" s="33">
        <v>1</v>
      </c>
      <c r="G51" s="33">
        <v>1</v>
      </c>
      <c r="H51" s="27">
        <v>0</v>
      </c>
      <c r="I51" s="33">
        <f t="shared" si="4"/>
        <v>2</v>
      </c>
    </row>
    <row r="52" spans="1:21" x14ac:dyDescent="0.4">
      <c r="A52" s="71">
        <v>45277</v>
      </c>
      <c r="B52" s="71"/>
      <c r="C52" s="27">
        <v>0</v>
      </c>
      <c r="D52" s="27">
        <v>0</v>
      </c>
      <c r="E52" s="27">
        <v>0</v>
      </c>
      <c r="F52" s="33">
        <v>2</v>
      </c>
      <c r="G52" s="27">
        <v>0</v>
      </c>
      <c r="H52" s="27">
        <v>0</v>
      </c>
      <c r="I52" s="33">
        <f t="shared" si="4"/>
        <v>2</v>
      </c>
    </row>
    <row r="53" spans="1:21" x14ac:dyDescent="0.4">
      <c r="A53" s="71">
        <v>45278</v>
      </c>
      <c r="B53" s="71"/>
      <c r="C53" s="27">
        <v>0</v>
      </c>
      <c r="D53" s="27">
        <v>0</v>
      </c>
      <c r="E53" s="27">
        <v>0</v>
      </c>
      <c r="F53" s="33">
        <v>1</v>
      </c>
      <c r="G53" s="27">
        <v>0</v>
      </c>
      <c r="H53" s="27">
        <v>0</v>
      </c>
      <c r="I53" s="33">
        <f t="shared" si="4"/>
        <v>1</v>
      </c>
    </row>
    <row r="54" spans="1:21" x14ac:dyDescent="0.4">
      <c r="A54" s="71">
        <v>45279</v>
      </c>
      <c r="B54" s="71"/>
      <c r="C54" s="33">
        <v>2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33">
        <f t="shared" si="4"/>
        <v>2</v>
      </c>
    </row>
    <row r="55" spans="1:21" x14ac:dyDescent="0.4">
      <c r="A55" s="71">
        <v>45282</v>
      </c>
      <c r="B55" s="71"/>
      <c r="C55" s="27">
        <v>0</v>
      </c>
      <c r="D55" s="33">
        <v>1</v>
      </c>
      <c r="E55" s="27">
        <v>0</v>
      </c>
      <c r="F55" s="27">
        <v>0</v>
      </c>
      <c r="G55" s="27">
        <v>0</v>
      </c>
      <c r="H55" s="27">
        <v>0</v>
      </c>
      <c r="I55" s="33">
        <f t="shared" si="4"/>
        <v>1</v>
      </c>
    </row>
    <row r="56" spans="1:21" x14ac:dyDescent="0.4">
      <c r="A56"/>
    </row>
    <row r="57" spans="1:21" s="13" customFormat="1" ht="25.5" x14ac:dyDescent="0.4">
      <c r="A57" s="37" t="s">
        <v>60</v>
      </c>
      <c r="J57" s="14"/>
      <c r="K57" s="14"/>
      <c r="L57" s="14"/>
      <c r="M57" s="14"/>
      <c r="N57" s="14"/>
      <c r="O57" s="14"/>
      <c r="P57" s="14"/>
      <c r="Q57" s="14"/>
      <c r="R57" s="14"/>
      <c r="S57"/>
    </row>
    <row r="58" spans="1:21" s="13" customFormat="1" ht="25.5" x14ac:dyDescent="0.4">
      <c r="A58" s="37"/>
      <c r="J58" s="14"/>
      <c r="K58" s="14"/>
      <c r="L58" s="14"/>
      <c r="M58" s="14"/>
      <c r="N58" s="14"/>
      <c r="O58" s="14"/>
      <c r="P58" s="14"/>
      <c r="Q58" s="14"/>
      <c r="R58" s="14"/>
      <c r="S58"/>
    </row>
    <row r="59" spans="1:21" s="13" customFormat="1" ht="24" x14ac:dyDescent="0.4">
      <c r="A59" s="12"/>
      <c r="B59" s="72" t="s">
        <v>9</v>
      </c>
      <c r="C59" s="74" t="s">
        <v>49</v>
      </c>
      <c r="D59" s="74"/>
      <c r="E59" s="74"/>
      <c r="F59" s="74"/>
      <c r="G59" s="74"/>
      <c r="H59" s="74"/>
      <c r="I59" s="73" t="s">
        <v>16</v>
      </c>
      <c r="J59" s="72" t="s">
        <v>9</v>
      </c>
      <c r="K59" s="75" t="s">
        <v>34</v>
      </c>
      <c r="L59" s="76"/>
      <c r="M59" s="77"/>
      <c r="N59" s="73" t="s">
        <v>35</v>
      </c>
      <c r="O59" s="73"/>
      <c r="P59" s="73"/>
      <c r="Q59" s="2" t="s">
        <v>36</v>
      </c>
      <c r="R59" s="73" t="s">
        <v>21</v>
      </c>
      <c r="S59" s="72" t="s">
        <v>9</v>
      </c>
      <c r="T59" s="38" t="s">
        <v>36</v>
      </c>
      <c r="U59" s="39" t="s">
        <v>37</v>
      </c>
    </row>
    <row r="60" spans="1:21" x14ac:dyDescent="0.4">
      <c r="B60" s="72"/>
      <c r="C60" s="16" t="s">
        <v>10</v>
      </c>
      <c r="D60" s="2" t="s">
        <v>11</v>
      </c>
      <c r="E60" s="16" t="s">
        <v>12</v>
      </c>
      <c r="F60" s="17" t="s">
        <v>13</v>
      </c>
      <c r="G60" s="2" t="s">
        <v>14</v>
      </c>
      <c r="H60" s="18" t="s">
        <v>15</v>
      </c>
      <c r="I60" s="73"/>
      <c r="J60" s="72"/>
      <c r="K60" s="40" t="s">
        <v>38</v>
      </c>
      <c r="L60" s="40" t="s">
        <v>39</v>
      </c>
      <c r="M60" s="40" t="s">
        <v>40</v>
      </c>
      <c r="N60" s="16" t="s">
        <v>41</v>
      </c>
      <c r="O60" s="16" t="s">
        <v>42</v>
      </c>
      <c r="P60" s="40" t="s">
        <v>40</v>
      </c>
      <c r="Q60" s="41" t="s">
        <v>43</v>
      </c>
      <c r="R60" s="73"/>
      <c r="S60" s="72"/>
      <c r="T60" s="42" t="s">
        <v>44</v>
      </c>
      <c r="U60" s="43" t="s">
        <v>45</v>
      </c>
    </row>
    <row r="61" spans="1:21" x14ac:dyDescent="0.4">
      <c r="B61" s="15" t="s">
        <v>17</v>
      </c>
      <c r="C61" s="16">
        <v>0</v>
      </c>
      <c r="D61" s="2">
        <v>1</v>
      </c>
      <c r="E61" s="16">
        <v>1</v>
      </c>
      <c r="F61" s="16">
        <v>0</v>
      </c>
      <c r="G61" s="16">
        <v>0</v>
      </c>
      <c r="H61" s="16">
        <v>0</v>
      </c>
      <c r="I61" s="2">
        <f>SUM(C61:H61)</f>
        <v>2</v>
      </c>
      <c r="J61" s="15" t="s">
        <v>17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5">
        <f>SUM(K61:Q61)</f>
        <v>0</v>
      </c>
      <c r="S61" s="15" t="s">
        <v>17</v>
      </c>
      <c r="T61" s="45">
        <v>0</v>
      </c>
      <c r="U61" s="45">
        <v>0</v>
      </c>
    </row>
    <row r="62" spans="1:21" x14ac:dyDescent="0.4">
      <c r="B62" s="15" t="s">
        <v>18</v>
      </c>
      <c r="C62" s="16">
        <v>0</v>
      </c>
      <c r="D62" s="2">
        <v>1</v>
      </c>
      <c r="E62" s="16">
        <v>1</v>
      </c>
      <c r="F62" s="16">
        <v>1</v>
      </c>
      <c r="G62" s="16">
        <v>1</v>
      </c>
      <c r="H62" s="16">
        <v>0</v>
      </c>
      <c r="I62" s="2">
        <f>SUM(C62:H62)</f>
        <v>4</v>
      </c>
      <c r="J62" s="15" t="s">
        <v>18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5">
        <f>SUM(K62:Q62)</f>
        <v>0</v>
      </c>
      <c r="S62" s="15" t="s">
        <v>18</v>
      </c>
      <c r="T62" s="45">
        <v>0</v>
      </c>
      <c r="U62" s="45">
        <v>3</v>
      </c>
    </row>
    <row r="63" spans="1:21" x14ac:dyDescent="0.4">
      <c r="B63" s="15" t="s">
        <v>19</v>
      </c>
      <c r="C63" s="16">
        <v>44</v>
      </c>
      <c r="D63" s="2">
        <v>43</v>
      </c>
      <c r="E63" s="16">
        <v>48</v>
      </c>
      <c r="F63" s="16">
        <v>121</v>
      </c>
      <c r="G63" s="16">
        <v>47</v>
      </c>
      <c r="H63" s="16">
        <v>60</v>
      </c>
      <c r="I63" s="2">
        <f>SUM(C63:H63)</f>
        <v>363</v>
      </c>
      <c r="J63" s="15" t="s">
        <v>19</v>
      </c>
      <c r="K63" s="44">
        <v>10</v>
      </c>
      <c r="L63" s="46">
        <v>1</v>
      </c>
      <c r="M63" s="44">
        <v>11</v>
      </c>
      <c r="N63" s="44">
        <v>6</v>
      </c>
      <c r="O63" s="44">
        <v>1</v>
      </c>
      <c r="P63" s="44">
        <v>0</v>
      </c>
      <c r="Q63" s="46">
        <v>7</v>
      </c>
      <c r="R63" s="45">
        <f>SUM(K63:Q63)</f>
        <v>36</v>
      </c>
      <c r="S63" s="15" t="s">
        <v>19</v>
      </c>
      <c r="T63" s="45">
        <v>47</v>
      </c>
      <c r="U63" s="45">
        <v>143</v>
      </c>
    </row>
    <row r="64" spans="1:21" x14ac:dyDescent="0.4">
      <c r="B64" s="20" t="s">
        <v>20</v>
      </c>
      <c r="C64" s="21">
        <v>16</v>
      </c>
      <c r="D64" s="21">
        <v>29</v>
      </c>
      <c r="E64" s="22">
        <v>25</v>
      </c>
      <c r="F64" s="21">
        <v>70</v>
      </c>
      <c r="G64" s="22">
        <v>25</v>
      </c>
      <c r="H64" s="21">
        <v>37</v>
      </c>
      <c r="I64" s="22">
        <f>SUM(C64:H64)</f>
        <v>202</v>
      </c>
      <c r="J64" s="15" t="s">
        <v>20</v>
      </c>
      <c r="K64" s="48">
        <v>10</v>
      </c>
      <c r="L64" s="48">
        <v>3</v>
      </c>
      <c r="M64" s="46">
        <v>14</v>
      </c>
      <c r="N64" s="48">
        <v>3</v>
      </c>
      <c r="O64" s="46">
        <v>1</v>
      </c>
      <c r="P64" s="48">
        <v>0</v>
      </c>
      <c r="Q64" s="46">
        <v>15</v>
      </c>
      <c r="R64" s="64">
        <f>SUM(K64:Q64)</f>
        <v>46</v>
      </c>
      <c r="S64" s="15" t="s">
        <v>20</v>
      </c>
      <c r="T64" s="45">
        <v>18</v>
      </c>
      <c r="U64" s="45">
        <v>98</v>
      </c>
    </row>
    <row r="65" spans="1:21" x14ac:dyDescent="0.4">
      <c r="B65" s="27" t="s">
        <v>21</v>
      </c>
      <c r="C65" s="16">
        <f t="shared" ref="C65:I65" si="5">SUM(C61:C64)</f>
        <v>60</v>
      </c>
      <c r="D65" s="16">
        <f t="shared" si="5"/>
        <v>74</v>
      </c>
      <c r="E65" s="16">
        <f t="shared" si="5"/>
        <v>75</v>
      </c>
      <c r="F65" s="16">
        <f t="shared" si="5"/>
        <v>192</v>
      </c>
      <c r="G65" s="16">
        <f t="shared" si="5"/>
        <v>73</v>
      </c>
      <c r="H65" s="16">
        <f t="shared" si="5"/>
        <v>97</v>
      </c>
      <c r="I65" s="28">
        <f t="shared" si="5"/>
        <v>571</v>
      </c>
      <c r="J65" s="50" t="s">
        <v>21</v>
      </c>
      <c r="K65" s="51">
        <f t="shared" ref="K65:Q65" si="6">SUM(K61:K64)</f>
        <v>20</v>
      </c>
      <c r="L65" s="51">
        <f t="shared" si="6"/>
        <v>4</v>
      </c>
      <c r="M65" s="51">
        <f t="shared" si="6"/>
        <v>25</v>
      </c>
      <c r="N65" s="51">
        <f t="shared" si="6"/>
        <v>9</v>
      </c>
      <c r="O65" s="51">
        <f t="shared" si="6"/>
        <v>2</v>
      </c>
      <c r="P65" s="51">
        <f t="shared" si="6"/>
        <v>0</v>
      </c>
      <c r="Q65" s="52">
        <f t="shared" si="6"/>
        <v>22</v>
      </c>
      <c r="R65" s="45">
        <f>SUM(K65:Q65)</f>
        <v>82</v>
      </c>
      <c r="S65" s="50" t="s">
        <v>21</v>
      </c>
      <c r="T65" s="45">
        <f>SUM(T61:T64)</f>
        <v>65</v>
      </c>
      <c r="U65" s="45">
        <f>SUM(U61:U64)</f>
        <v>244</v>
      </c>
    </row>
    <row r="66" spans="1:21" x14ac:dyDescent="0.4">
      <c r="A66" s="29"/>
      <c r="B66" s="29" t="s">
        <v>22</v>
      </c>
      <c r="C66" s="30">
        <f>C65/247</f>
        <v>0.24291497975708501</v>
      </c>
      <c r="D66" s="30">
        <f>D65/303</f>
        <v>0.24422442244224424</v>
      </c>
      <c r="E66" s="30">
        <f>E65/324</f>
        <v>0.23148148148148148</v>
      </c>
      <c r="F66" s="31">
        <f>F65/545</f>
        <v>0.3522935779816514</v>
      </c>
      <c r="G66" s="30">
        <f>G65/300</f>
        <v>0.24333333333333335</v>
      </c>
      <c r="H66" s="32">
        <f>H65/183</f>
        <v>0.5300546448087432</v>
      </c>
      <c r="I66" s="30">
        <f>I65/1902</f>
        <v>0.30021030494216616</v>
      </c>
      <c r="J66" s="58"/>
      <c r="K66" s="58"/>
      <c r="L66" s="58"/>
      <c r="M66" s="58"/>
      <c r="N66" s="58"/>
      <c r="O66" s="58"/>
      <c r="P66" s="58"/>
      <c r="Q66" s="58"/>
      <c r="R66" s="58"/>
    </row>
    <row r="67" spans="1:21" s="13" customFormat="1" x14ac:dyDescent="0.4">
      <c r="A67" s="1"/>
    </row>
    <row r="68" spans="1:21" s="13" customFormat="1" x14ac:dyDescent="0.4">
      <c r="A68" s="1"/>
    </row>
    <row r="69" spans="1:21" s="13" customFormat="1" x14ac:dyDescent="0.4">
      <c r="A69" s="1" t="s">
        <v>53</v>
      </c>
    </row>
    <row r="70" spans="1:21" s="13" customFormat="1" x14ac:dyDescent="0.4">
      <c r="A70" s="1"/>
    </row>
    <row r="71" spans="1:21" s="9" customFormat="1" x14ac:dyDescent="0.4">
      <c r="A71" s="74" t="s">
        <v>9</v>
      </c>
      <c r="B71" s="73" t="s">
        <v>23</v>
      </c>
      <c r="C71" s="74" t="s">
        <v>49</v>
      </c>
      <c r="D71" s="74"/>
      <c r="E71" s="74"/>
      <c r="F71" s="74"/>
      <c r="G71" s="74"/>
      <c r="H71" s="74"/>
      <c r="I71" s="73" t="s">
        <v>16</v>
      </c>
      <c r="J71" s="72" t="s">
        <v>23</v>
      </c>
      <c r="K71" s="75" t="s">
        <v>34</v>
      </c>
      <c r="L71" s="76"/>
      <c r="M71" s="77"/>
      <c r="N71" s="73" t="s">
        <v>35</v>
      </c>
      <c r="O71" s="73"/>
      <c r="P71" s="73"/>
      <c r="Q71" s="2" t="s">
        <v>36</v>
      </c>
      <c r="R71" s="73" t="s">
        <v>21</v>
      </c>
      <c r="S71" s="72" t="s">
        <v>23</v>
      </c>
      <c r="T71" s="38" t="s">
        <v>36</v>
      </c>
      <c r="U71" s="39" t="s">
        <v>37</v>
      </c>
    </row>
    <row r="72" spans="1:21" x14ac:dyDescent="0.4">
      <c r="A72" s="74"/>
      <c r="B72" s="73"/>
      <c r="C72" s="16" t="s">
        <v>10</v>
      </c>
      <c r="D72" s="2" t="s">
        <v>11</v>
      </c>
      <c r="E72" s="16" t="s">
        <v>12</v>
      </c>
      <c r="F72" s="17" t="s">
        <v>13</v>
      </c>
      <c r="G72" s="2" t="s">
        <v>14</v>
      </c>
      <c r="H72" s="18" t="s">
        <v>15</v>
      </c>
      <c r="I72" s="73"/>
      <c r="J72" s="72"/>
      <c r="K72" s="40" t="s">
        <v>38</v>
      </c>
      <c r="L72" s="40" t="s">
        <v>39</v>
      </c>
      <c r="M72" s="40" t="s">
        <v>40</v>
      </c>
      <c r="N72" s="16" t="s">
        <v>41</v>
      </c>
      <c r="O72" s="16" t="s">
        <v>42</v>
      </c>
      <c r="P72" s="40" t="s">
        <v>40</v>
      </c>
      <c r="Q72" s="41" t="s">
        <v>43</v>
      </c>
      <c r="R72" s="73"/>
      <c r="S72" s="72"/>
      <c r="T72" s="42" t="s">
        <v>44</v>
      </c>
      <c r="U72" s="43" t="s">
        <v>45</v>
      </c>
    </row>
    <row r="73" spans="1:21" x14ac:dyDescent="0.4">
      <c r="A73" s="2" t="s">
        <v>20</v>
      </c>
      <c r="B73" s="2" t="s">
        <v>46</v>
      </c>
      <c r="C73" s="44">
        <v>6</v>
      </c>
      <c r="D73" s="46">
        <v>14</v>
      </c>
      <c r="E73" s="44">
        <v>9</v>
      </c>
      <c r="F73" s="44">
        <v>18</v>
      </c>
      <c r="G73" s="46">
        <v>8</v>
      </c>
      <c r="H73" s="44">
        <v>9</v>
      </c>
      <c r="I73" s="46">
        <f>SUM(C73:H73)</f>
        <v>64</v>
      </c>
      <c r="J73" s="2" t="s">
        <v>46</v>
      </c>
      <c r="K73" s="46">
        <v>3</v>
      </c>
      <c r="L73" s="44">
        <v>0</v>
      </c>
      <c r="M73" s="46">
        <v>4</v>
      </c>
      <c r="N73" s="46">
        <v>1</v>
      </c>
      <c r="O73" s="44">
        <v>0</v>
      </c>
      <c r="P73" s="44">
        <v>0</v>
      </c>
      <c r="Q73" s="44">
        <v>0</v>
      </c>
      <c r="R73" s="46">
        <f t="shared" ref="R73:R82" si="7">SUM(K73:Q73)</f>
        <v>8</v>
      </c>
      <c r="S73" s="2" t="s">
        <v>46</v>
      </c>
      <c r="T73" s="46">
        <v>3</v>
      </c>
      <c r="U73" s="53">
        <v>13</v>
      </c>
    </row>
    <row r="74" spans="1:21" x14ac:dyDescent="0.4">
      <c r="A74" s="2" t="s">
        <v>20</v>
      </c>
      <c r="B74" s="2" t="s">
        <v>47</v>
      </c>
      <c r="C74" s="48">
        <v>0</v>
      </c>
      <c r="D74" s="48">
        <v>0</v>
      </c>
      <c r="E74" s="48">
        <v>0</v>
      </c>
      <c r="F74" s="48">
        <v>0</v>
      </c>
      <c r="G74" s="46">
        <v>1</v>
      </c>
      <c r="H74" s="48">
        <v>0</v>
      </c>
      <c r="I74" s="46">
        <f>SUM(C74:H74)</f>
        <v>1</v>
      </c>
      <c r="J74" s="2" t="s">
        <v>47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6">
        <v>1</v>
      </c>
      <c r="R74" s="46">
        <f t="shared" si="7"/>
        <v>1</v>
      </c>
      <c r="S74" s="2" t="s">
        <v>47</v>
      </c>
      <c r="T74" s="46">
        <v>3</v>
      </c>
      <c r="U74" s="53">
        <v>2</v>
      </c>
    </row>
    <row r="75" spans="1:21" x14ac:dyDescent="0.4">
      <c r="A75" s="2" t="s">
        <v>20</v>
      </c>
      <c r="B75" s="2" t="s">
        <v>48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6">
        <v>0</v>
      </c>
      <c r="J75" s="2" t="s">
        <v>48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6">
        <f t="shared" si="7"/>
        <v>0</v>
      </c>
      <c r="S75" s="2" t="s">
        <v>48</v>
      </c>
      <c r="T75" s="46">
        <v>0</v>
      </c>
      <c r="U75" s="53">
        <v>0</v>
      </c>
    </row>
    <row r="76" spans="1:21" x14ac:dyDescent="0.4">
      <c r="A76" s="2" t="s">
        <v>20</v>
      </c>
      <c r="B76" s="2" t="s">
        <v>24</v>
      </c>
      <c r="C76" s="48">
        <v>0</v>
      </c>
      <c r="D76" s="48">
        <v>3</v>
      </c>
      <c r="E76" s="48">
        <v>1</v>
      </c>
      <c r="F76" s="48">
        <v>0</v>
      </c>
      <c r="G76" s="48">
        <v>0</v>
      </c>
      <c r="H76" s="48">
        <v>2</v>
      </c>
      <c r="I76" s="46">
        <f t="shared" ref="I76:I84" si="8">SUM(C76:H76)</f>
        <v>6</v>
      </c>
      <c r="J76" s="2" t="s">
        <v>24</v>
      </c>
      <c r="K76" s="44">
        <v>0</v>
      </c>
      <c r="L76" s="46">
        <v>2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6">
        <f t="shared" si="7"/>
        <v>2</v>
      </c>
      <c r="S76" s="2" t="s">
        <v>24</v>
      </c>
      <c r="T76" s="46">
        <v>0</v>
      </c>
      <c r="U76" s="53">
        <v>0</v>
      </c>
    </row>
    <row r="77" spans="1:21" x14ac:dyDescent="0.4">
      <c r="A77" s="2" t="s">
        <v>20</v>
      </c>
      <c r="B77" s="2" t="s">
        <v>25</v>
      </c>
      <c r="C77" s="48">
        <v>0</v>
      </c>
      <c r="D77" s="48">
        <v>1</v>
      </c>
      <c r="E77" s="48">
        <v>0</v>
      </c>
      <c r="F77" s="48">
        <v>6</v>
      </c>
      <c r="G77" s="48">
        <v>2</v>
      </c>
      <c r="H77" s="48">
        <v>1</v>
      </c>
      <c r="I77" s="46">
        <f t="shared" si="8"/>
        <v>10</v>
      </c>
      <c r="J77" s="2" t="s">
        <v>25</v>
      </c>
      <c r="K77" s="44">
        <v>0</v>
      </c>
      <c r="L77" s="44">
        <v>0</v>
      </c>
      <c r="M77" s="46">
        <v>1</v>
      </c>
      <c r="N77" s="44">
        <v>0</v>
      </c>
      <c r="O77" s="44">
        <v>0</v>
      </c>
      <c r="P77" s="44">
        <v>0</v>
      </c>
      <c r="Q77" s="44">
        <v>0</v>
      </c>
      <c r="R77" s="46">
        <f t="shared" si="7"/>
        <v>1</v>
      </c>
      <c r="S77" s="2" t="s">
        <v>25</v>
      </c>
      <c r="T77" s="46">
        <v>0</v>
      </c>
      <c r="U77" s="53">
        <v>2</v>
      </c>
    </row>
    <row r="78" spans="1:21" x14ac:dyDescent="0.4">
      <c r="A78" s="2" t="s">
        <v>20</v>
      </c>
      <c r="B78" s="2" t="s">
        <v>26</v>
      </c>
      <c r="C78" s="48">
        <v>2</v>
      </c>
      <c r="D78" s="48">
        <v>1</v>
      </c>
      <c r="E78" s="48">
        <v>3</v>
      </c>
      <c r="F78" s="48">
        <v>4</v>
      </c>
      <c r="G78" s="48">
        <v>1</v>
      </c>
      <c r="H78" s="48">
        <v>2</v>
      </c>
      <c r="I78" s="46">
        <f t="shared" si="8"/>
        <v>13</v>
      </c>
      <c r="J78" s="2" t="s">
        <v>26</v>
      </c>
      <c r="K78" s="44">
        <v>0</v>
      </c>
      <c r="L78" s="46">
        <v>1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6">
        <f t="shared" si="7"/>
        <v>1</v>
      </c>
      <c r="S78" s="2" t="s">
        <v>26</v>
      </c>
      <c r="T78" s="46">
        <v>0</v>
      </c>
      <c r="U78" s="53">
        <v>2</v>
      </c>
    </row>
    <row r="79" spans="1:21" x14ac:dyDescent="0.4">
      <c r="A79" s="2" t="s">
        <v>20</v>
      </c>
      <c r="B79" s="2" t="s">
        <v>27</v>
      </c>
      <c r="C79" s="48">
        <v>3</v>
      </c>
      <c r="D79" s="48">
        <v>1</v>
      </c>
      <c r="E79" s="48">
        <v>0</v>
      </c>
      <c r="F79" s="59">
        <v>17</v>
      </c>
      <c r="G79" s="48">
        <v>5</v>
      </c>
      <c r="H79" s="48">
        <v>2</v>
      </c>
      <c r="I79" s="59">
        <f t="shared" si="8"/>
        <v>28</v>
      </c>
      <c r="J79" s="2" t="s">
        <v>27</v>
      </c>
      <c r="K79" s="44">
        <v>0</v>
      </c>
      <c r="L79" s="44">
        <v>0</v>
      </c>
      <c r="M79" s="46">
        <v>1</v>
      </c>
      <c r="N79" s="44">
        <v>0</v>
      </c>
      <c r="O79" s="44">
        <v>0</v>
      </c>
      <c r="P79" s="44">
        <v>0</v>
      </c>
      <c r="Q79" s="46">
        <v>1</v>
      </c>
      <c r="R79" s="46">
        <f t="shared" si="7"/>
        <v>2</v>
      </c>
      <c r="S79" s="63" t="s">
        <v>27</v>
      </c>
      <c r="T79" s="46">
        <v>1</v>
      </c>
      <c r="U79" s="54">
        <v>38</v>
      </c>
    </row>
    <row r="80" spans="1:21" x14ac:dyDescent="0.4">
      <c r="A80" s="2" t="s">
        <v>20</v>
      </c>
      <c r="B80" s="61" t="s">
        <v>28</v>
      </c>
      <c r="C80" s="48">
        <v>1</v>
      </c>
      <c r="D80" s="48">
        <v>5</v>
      </c>
      <c r="E80" s="48">
        <v>4</v>
      </c>
      <c r="F80" s="48">
        <v>11</v>
      </c>
      <c r="G80" s="48">
        <v>7</v>
      </c>
      <c r="H80" s="48">
        <v>9</v>
      </c>
      <c r="I80" s="62">
        <f t="shared" si="8"/>
        <v>37</v>
      </c>
      <c r="J80" s="2" t="s">
        <v>28</v>
      </c>
      <c r="K80" s="46">
        <v>3</v>
      </c>
      <c r="L80" s="44">
        <v>0</v>
      </c>
      <c r="M80" s="46">
        <v>2</v>
      </c>
      <c r="N80" s="46">
        <v>2</v>
      </c>
      <c r="O80" s="46">
        <v>1</v>
      </c>
      <c r="P80" s="44">
        <v>0</v>
      </c>
      <c r="Q80" s="46">
        <v>5</v>
      </c>
      <c r="R80" s="46">
        <f t="shared" si="7"/>
        <v>13</v>
      </c>
      <c r="S80" s="2" t="s">
        <v>28</v>
      </c>
      <c r="T80" s="46">
        <v>4</v>
      </c>
      <c r="U80" s="45">
        <v>9</v>
      </c>
    </row>
    <row r="81" spans="1:21" x14ac:dyDescent="0.4">
      <c r="A81" s="2" t="s">
        <v>20</v>
      </c>
      <c r="B81" s="2" t="s">
        <v>29</v>
      </c>
      <c r="C81" s="48">
        <v>1</v>
      </c>
      <c r="D81" s="48">
        <v>2</v>
      </c>
      <c r="E81" s="48">
        <v>3</v>
      </c>
      <c r="F81" s="48">
        <v>11</v>
      </c>
      <c r="G81" s="48">
        <v>0</v>
      </c>
      <c r="H81" s="48">
        <v>6</v>
      </c>
      <c r="I81" s="59">
        <f t="shared" si="8"/>
        <v>23</v>
      </c>
      <c r="J81" s="63" t="s">
        <v>29</v>
      </c>
      <c r="K81" s="46">
        <v>2</v>
      </c>
      <c r="L81" s="44">
        <v>0</v>
      </c>
      <c r="M81" s="46">
        <v>5</v>
      </c>
      <c r="N81" s="44">
        <v>0</v>
      </c>
      <c r="O81" s="44">
        <v>0</v>
      </c>
      <c r="P81" s="44">
        <v>0</v>
      </c>
      <c r="Q81" s="44">
        <v>8</v>
      </c>
      <c r="R81" s="47">
        <f t="shared" si="7"/>
        <v>15</v>
      </c>
      <c r="S81" s="2" t="s">
        <v>29</v>
      </c>
      <c r="T81" s="46">
        <v>6</v>
      </c>
      <c r="U81" s="53">
        <v>26</v>
      </c>
    </row>
    <row r="82" spans="1:21" x14ac:dyDescent="0.4">
      <c r="A82" s="2" t="s">
        <v>20</v>
      </c>
      <c r="B82" s="2" t="s">
        <v>30</v>
      </c>
      <c r="C82" s="48">
        <v>0</v>
      </c>
      <c r="D82" s="48">
        <v>2</v>
      </c>
      <c r="E82" s="48">
        <v>1</v>
      </c>
      <c r="F82" s="48">
        <v>1</v>
      </c>
      <c r="G82" s="48">
        <v>1</v>
      </c>
      <c r="H82" s="48">
        <v>3</v>
      </c>
      <c r="I82" s="59">
        <f t="shared" si="8"/>
        <v>8</v>
      </c>
      <c r="J82" s="2" t="s">
        <v>30</v>
      </c>
      <c r="K82" s="44">
        <v>0</v>
      </c>
      <c r="L82" s="44">
        <v>0</v>
      </c>
      <c r="M82" s="46">
        <v>1</v>
      </c>
      <c r="N82" s="44">
        <v>0</v>
      </c>
      <c r="O82" s="44">
        <v>0</v>
      </c>
      <c r="P82" s="44">
        <v>0</v>
      </c>
      <c r="Q82" s="44">
        <v>0</v>
      </c>
      <c r="R82" s="46">
        <f t="shared" si="7"/>
        <v>1</v>
      </c>
      <c r="S82" s="2" t="s">
        <v>30</v>
      </c>
      <c r="T82" s="46">
        <v>0</v>
      </c>
      <c r="U82" s="53">
        <v>6</v>
      </c>
    </row>
    <row r="83" spans="1:21" x14ac:dyDescent="0.4">
      <c r="A83" s="2" t="s">
        <v>20</v>
      </c>
      <c r="B83" s="2" t="s">
        <v>31</v>
      </c>
      <c r="C83" s="48">
        <v>2</v>
      </c>
      <c r="D83" s="48">
        <v>0</v>
      </c>
      <c r="E83" s="48">
        <v>3</v>
      </c>
      <c r="F83" s="48">
        <v>2</v>
      </c>
      <c r="G83" s="48">
        <v>0</v>
      </c>
      <c r="H83" s="48">
        <v>3</v>
      </c>
      <c r="I83" s="59">
        <f t="shared" si="8"/>
        <v>10</v>
      </c>
      <c r="J83" s="2" t="s">
        <v>31</v>
      </c>
      <c r="K83" s="46">
        <v>1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6">
        <f>SUM(K83:Q83)</f>
        <v>1</v>
      </c>
      <c r="S83" s="2" t="s">
        <v>31</v>
      </c>
      <c r="T83" s="46">
        <v>1</v>
      </c>
      <c r="U83" s="2" t="s">
        <v>50</v>
      </c>
    </row>
    <row r="84" spans="1:21" x14ac:dyDescent="0.4">
      <c r="A84" s="2" t="s">
        <v>51</v>
      </c>
      <c r="B84" s="2" t="s">
        <v>52</v>
      </c>
      <c r="C84" s="48">
        <v>1</v>
      </c>
      <c r="D84" s="48">
        <v>0</v>
      </c>
      <c r="E84" s="48">
        <v>1</v>
      </c>
      <c r="F84" s="48">
        <v>0</v>
      </c>
      <c r="G84" s="48">
        <v>0</v>
      </c>
      <c r="H84" s="48">
        <v>0</v>
      </c>
      <c r="I84" s="59">
        <f t="shared" si="8"/>
        <v>2</v>
      </c>
      <c r="J84" s="2" t="s">
        <v>52</v>
      </c>
      <c r="K84" s="44">
        <v>1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6">
        <f>SUM(K84:Q84)</f>
        <v>1</v>
      </c>
      <c r="S84" s="2" t="s">
        <v>52</v>
      </c>
      <c r="T84" s="46">
        <v>0</v>
      </c>
      <c r="U84" s="2" t="s">
        <v>50</v>
      </c>
    </row>
    <row r="85" spans="1:21" x14ac:dyDescent="0.4">
      <c r="A85"/>
    </row>
    <row r="86" spans="1:21" x14ac:dyDescent="0.4">
      <c r="A86" s="1" t="s">
        <v>32</v>
      </c>
    </row>
    <row r="87" spans="1:21" x14ac:dyDescent="0.4">
      <c r="A87" s="73" t="s">
        <v>33</v>
      </c>
      <c r="B87" s="73"/>
      <c r="C87" s="74" t="s">
        <v>49</v>
      </c>
      <c r="D87" s="74"/>
      <c r="E87" s="74"/>
      <c r="F87" s="74"/>
      <c r="G87" s="74"/>
      <c r="H87" s="74"/>
      <c r="I87" s="73" t="s">
        <v>16</v>
      </c>
      <c r="J87" s="72" t="s">
        <v>33</v>
      </c>
      <c r="K87" s="73" t="s">
        <v>34</v>
      </c>
      <c r="L87" s="73"/>
      <c r="M87" s="73"/>
      <c r="N87" s="73" t="s">
        <v>35</v>
      </c>
      <c r="O87" s="73"/>
      <c r="P87" s="73"/>
      <c r="Q87" s="2" t="s">
        <v>36</v>
      </c>
      <c r="R87" s="73" t="s">
        <v>21</v>
      </c>
      <c r="S87" s="72" t="s">
        <v>33</v>
      </c>
      <c r="T87" s="2" t="s">
        <v>36</v>
      </c>
      <c r="U87" s="2" t="s">
        <v>37</v>
      </c>
    </row>
    <row r="88" spans="1:21" x14ac:dyDescent="0.4">
      <c r="A88" s="73"/>
      <c r="B88" s="73"/>
      <c r="C88" s="16" t="s">
        <v>10</v>
      </c>
      <c r="D88" s="2" t="s">
        <v>11</v>
      </c>
      <c r="E88" s="16" t="s">
        <v>12</v>
      </c>
      <c r="F88" s="16" t="s">
        <v>13</v>
      </c>
      <c r="G88" s="2" t="s">
        <v>14</v>
      </c>
      <c r="H88" s="34" t="s">
        <v>15</v>
      </c>
      <c r="I88" s="73"/>
      <c r="J88" s="72"/>
      <c r="K88" s="40" t="s">
        <v>38</v>
      </c>
      <c r="L88" s="40" t="s">
        <v>39</v>
      </c>
      <c r="M88" s="40" t="s">
        <v>40</v>
      </c>
      <c r="N88" s="16" t="s">
        <v>41</v>
      </c>
      <c r="O88" s="16" t="s">
        <v>42</v>
      </c>
      <c r="P88" s="40" t="s">
        <v>40</v>
      </c>
      <c r="Q88" s="41" t="s">
        <v>43</v>
      </c>
      <c r="R88" s="73"/>
      <c r="S88" s="72"/>
      <c r="T88" s="41" t="s">
        <v>44</v>
      </c>
      <c r="U88" s="2" t="s">
        <v>45</v>
      </c>
    </row>
    <row r="89" spans="1:21" x14ac:dyDescent="0.4">
      <c r="A89" s="70">
        <v>45254</v>
      </c>
      <c r="B89" s="70"/>
      <c r="C89" s="27">
        <v>0</v>
      </c>
      <c r="D89" s="27">
        <v>0</v>
      </c>
      <c r="E89" s="27">
        <v>0</v>
      </c>
      <c r="F89" s="35">
        <v>1</v>
      </c>
      <c r="G89" s="27">
        <v>0</v>
      </c>
      <c r="H89" s="27">
        <v>0</v>
      </c>
      <c r="I89" s="33">
        <f t="shared" ref="I89:I94" si="9">SUM(C89:H89)</f>
        <v>1</v>
      </c>
      <c r="J89" s="66">
        <v>45254</v>
      </c>
      <c r="K89" s="2"/>
      <c r="L89" s="2"/>
      <c r="M89" s="2"/>
      <c r="N89" s="2"/>
      <c r="O89" s="2"/>
      <c r="P89" s="2"/>
      <c r="Q89" s="2"/>
      <c r="R89" s="2">
        <v>0</v>
      </c>
      <c r="S89" s="2"/>
      <c r="T89" s="2"/>
      <c r="U89" s="2"/>
    </row>
    <row r="90" spans="1:21" x14ac:dyDescent="0.4">
      <c r="A90" s="70">
        <v>45257</v>
      </c>
      <c r="B90" s="70"/>
      <c r="C90" s="35">
        <v>1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33">
        <f t="shared" si="9"/>
        <v>1</v>
      </c>
      <c r="J90" s="66">
        <v>44953</v>
      </c>
      <c r="K90" s="2"/>
      <c r="L90" s="2"/>
      <c r="M90" s="2"/>
      <c r="N90" s="2"/>
      <c r="O90" s="2"/>
      <c r="P90" s="2"/>
      <c r="Q90" s="2"/>
      <c r="R90" s="2">
        <v>0</v>
      </c>
      <c r="S90" s="2"/>
      <c r="T90" s="2"/>
      <c r="U90" s="2"/>
    </row>
    <row r="91" spans="1:21" x14ac:dyDescent="0.4">
      <c r="A91" s="70">
        <v>45259</v>
      </c>
      <c r="B91" s="70"/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">
        <f t="shared" si="9"/>
        <v>0</v>
      </c>
      <c r="J91" s="66">
        <v>45259</v>
      </c>
      <c r="K91" s="35">
        <v>1</v>
      </c>
      <c r="L91" s="2"/>
      <c r="M91" s="2"/>
      <c r="N91" s="2"/>
      <c r="O91" s="2"/>
      <c r="P91" s="2"/>
      <c r="Q91" s="2"/>
      <c r="R91" s="2">
        <f>SUM(K91:Q91)</f>
        <v>1</v>
      </c>
      <c r="S91" s="2"/>
      <c r="T91" s="2"/>
      <c r="U91" s="2"/>
    </row>
    <row r="92" spans="1:21" x14ac:dyDescent="0.4">
      <c r="A92" s="70">
        <v>45267</v>
      </c>
      <c r="B92" s="70"/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">
        <f t="shared" si="9"/>
        <v>0</v>
      </c>
      <c r="J92" s="66">
        <v>45267</v>
      </c>
      <c r="K92" s="35">
        <v>1</v>
      </c>
      <c r="L92" s="2"/>
      <c r="M92" s="2"/>
      <c r="N92" s="2"/>
      <c r="O92" s="2"/>
      <c r="P92" s="2"/>
      <c r="Q92" s="2"/>
      <c r="R92" s="2">
        <f>SUM(K92:Q92)</f>
        <v>1</v>
      </c>
      <c r="S92" s="56"/>
      <c r="T92" s="56"/>
      <c r="U92" s="56"/>
    </row>
    <row r="93" spans="1:21" x14ac:dyDescent="0.4">
      <c r="A93" s="70">
        <v>45268</v>
      </c>
      <c r="B93" s="70"/>
      <c r="C93" s="27">
        <v>0</v>
      </c>
      <c r="D93" s="27">
        <v>0</v>
      </c>
      <c r="E93" s="35">
        <v>1</v>
      </c>
      <c r="F93" s="27">
        <v>0</v>
      </c>
      <c r="G93" s="27">
        <v>0</v>
      </c>
      <c r="H93" s="27">
        <v>0</v>
      </c>
      <c r="I93" s="33">
        <f t="shared" si="9"/>
        <v>1</v>
      </c>
      <c r="J93" s="9"/>
      <c r="K93" s="9"/>
    </row>
    <row r="94" spans="1:21" x14ac:dyDescent="0.4">
      <c r="A94" s="70">
        <v>45279</v>
      </c>
      <c r="B94" s="70"/>
      <c r="C94" s="35">
        <v>1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33">
        <f t="shared" si="9"/>
        <v>1</v>
      </c>
      <c r="J94" s="9"/>
      <c r="K94" s="9"/>
    </row>
    <row r="95" spans="1:21" x14ac:dyDescent="0.4">
      <c r="A95"/>
    </row>
    <row r="96" spans="1:21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9" x14ac:dyDescent="0.4">
      <c r="A113"/>
    </row>
    <row r="114" spans="1:9" x14ac:dyDescent="0.4">
      <c r="A114"/>
    </row>
    <row r="115" spans="1:9" x14ac:dyDescent="0.4">
      <c r="A115"/>
    </row>
    <row r="116" spans="1:9" x14ac:dyDescent="0.4">
      <c r="A116"/>
    </row>
    <row r="117" spans="1:9" x14ac:dyDescent="0.4">
      <c r="A117"/>
    </row>
    <row r="118" spans="1:9" x14ac:dyDescent="0.4">
      <c r="A118"/>
    </row>
    <row r="119" spans="1:9" x14ac:dyDescent="0.4">
      <c r="A119"/>
    </row>
    <row r="120" spans="1:9" x14ac:dyDescent="0.4">
      <c r="A120"/>
    </row>
    <row r="121" spans="1:9" x14ac:dyDescent="0.4">
      <c r="A121"/>
    </row>
    <row r="122" spans="1:9" x14ac:dyDescent="0.4">
      <c r="A122"/>
      <c r="G122" s="36"/>
      <c r="H122" s="36"/>
      <c r="I122" s="4"/>
    </row>
    <row r="123" spans="1:9" x14ac:dyDescent="0.4">
      <c r="A123"/>
      <c r="G123" s="36"/>
      <c r="H123" s="36"/>
      <c r="I123" s="4"/>
    </row>
    <row r="124" spans="1:9" x14ac:dyDescent="0.4">
      <c r="A124"/>
      <c r="G124" s="36"/>
      <c r="H124" s="36"/>
      <c r="I124" s="4"/>
    </row>
    <row r="125" spans="1:9" x14ac:dyDescent="0.4">
      <c r="A125"/>
      <c r="G125" s="36"/>
      <c r="H125" s="36"/>
      <c r="I125" s="4"/>
    </row>
    <row r="126" spans="1:9" x14ac:dyDescent="0.4">
      <c r="A126"/>
      <c r="G126" s="36"/>
      <c r="H126" s="36"/>
      <c r="I126" s="4"/>
    </row>
    <row r="127" spans="1:9" x14ac:dyDescent="0.4">
      <c r="A127"/>
      <c r="G127" s="36"/>
      <c r="H127" s="36"/>
      <c r="I127" s="4"/>
    </row>
    <row r="128" spans="1:9" x14ac:dyDescent="0.4">
      <c r="A128"/>
      <c r="G128" s="36"/>
      <c r="H128" s="36"/>
      <c r="I128" s="4"/>
    </row>
    <row r="129" spans="1:11" x14ac:dyDescent="0.4">
      <c r="A129"/>
      <c r="G129" s="36"/>
      <c r="H129" s="36"/>
      <c r="I129" s="4"/>
    </row>
    <row r="130" spans="1:11" x14ac:dyDescent="0.4">
      <c r="A130"/>
      <c r="G130" s="36"/>
      <c r="H130" s="36"/>
      <c r="I130" s="4"/>
    </row>
    <row r="131" spans="1:11" x14ac:dyDescent="0.4">
      <c r="A131"/>
      <c r="G131" s="36"/>
      <c r="H131" s="36"/>
      <c r="I131" s="4"/>
    </row>
    <row r="132" spans="1:11" x14ac:dyDescent="0.4">
      <c r="A132"/>
      <c r="G132" s="36"/>
      <c r="H132" s="36"/>
      <c r="I132" s="4"/>
    </row>
    <row r="133" spans="1:11" x14ac:dyDescent="0.4">
      <c r="A133"/>
      <c r="G133" s="36"/>
      <c r="H133" s="36"/>
      <c r="I133" s="4"/>
    </row>
    <row r="134" spans="1:11" x14ac:dyDescent="0.4">
      <c r="A134"/>
      <c r="G134" s="36"/>
      <c r="H134" s="36"/>
      <c r="I134" s="4"/>
    </row>
    <row r="135" spans="1:11" x14ac:dyDescent="0.4">
      <c r="A135"/>
      <c r="G135" s="9"/>
      <c r="H135" s="36"/>
      <c r="I135" s="4"/>
    </row>
    <row r="136" spans="1:11" x14ac:dyDescent="0.4">
      <c r="A136"/>
      <c r="H136" s="36"/>
      <c r="I136" s="4"/>
    </row>
    <row r="137" spans="1:11" x14ac:dyDescent="0.4">
      <c r="A137"/>
      <c r="H137" s="36"/>
      <c r="I137" s="4"/>
    </row>
    <row r="138" spans="1:11" x14ac:dyDescent="0.4">
      <c r="A138"/>
      <c r="H138" s="36"/>
      <c r="I138" s="4"/>
    </row>
    <row r="139" spans="1:11" x14ac:dyDescent="0.4">
      <c r="A139"/>
      <c r="H139" s="36"/>
      <c r="I139" s="4"/>
    </row>
    <row r="140" spans="1:11" x14ac:dyDescent="0.4">
      <c r="A140"/>
      <c r="H140" s="36"/>
      <c r="I140" s="4"/>
    </row>
    <row r="141" spans="1:11" x14ac:dyDescent="0.4">
      <c r="A141"/>
      <c r="J141" s="9"/>
      <c r="K141" s="9"/>
    </row>
    <row r="142" spans="1:11" x14ac:dyDescent="0.4">
      <c r="A142"/>
      <c r="H142" s="9"/>
      <c r="I142" s="9"/>
    </row>
    <row r="143" spans="1:11" x14ac:dyDescent="0.4">
      <c r="A143"/>
    </row>
    <row r="144" spans="1:11" x14ac:dyDescent="0.4">
      <c r="A144"/>
    </row>
    <row r="145" spans="1:7" x14ac:dyDescent="0.4">
      <c r="A145"/>
    </row>
    <row r="146" spans="1:7" x14ac:dyDescent="0.4">
      <c r="A146"/>
      <c r="G146" s="39" t="s">
        <v>37</v>
      </c>
    </row>
    <row r="147" spans="1:7" x14ac:dyDescent="0.4">
      <c r="A147"/>
      <c r="G147" s="43" t="s">
        <v>45</v>
      </c>
    </row>
    <row r="148" spans="1:7" x14ac:dyDescent="0.4">
      <c r="A148"/>
      <c r="G148" s="53">
        <v>0</v>
      </c>
    </row>
    <row r="149" spans="1:7" x14ac:dyDescent="0.4">
      <c r="A149"/>
      <c r="G149" s="53">
        <v>0</v>
      </c>
    </row>
    <row r="150" spans="1:7" x14ac:dyDescent="0.4">
      <c r="A150"/>
      <c r="G150" s="53">
        <v>0</v>
      </c>
    </row>
    <row r="151" spans="1:7" x14ac:dyDescent="0.4">
      <c r="A151"/>
      <c r="G151" s="57">
        <v>17</v>
      </c>
    </row>
    <row r="152" spans="1:7" x14ac:dyDescent="0.4">
      <c r="A152"/>
    </row>
    <row r="153" spans="1:7" x14ac:dyDescent="0.4">
      <c r="A153"/>
    </row>
    <row r="154" spans="1:7" x14ac:dyDescent="0.4">
      <c r="A154"/>
    </row>
    <row r="155" spans="1:7" x14ac:dyDescent="0.4">
      <c r="A155"/>
    </row>
    <row r="156" spans="1:7" x14ac:dyDescent="0.4">
      <c r="A156"/>
    </row>
    <row r="157" spans="1:7" x14ac:dyDescent="0.4">
      <c r="A157"/>
    </row>
    <row r="158" spans="1:7" x14ac:dyDescent="0.4">
      <c r="A158"/>
    </row>
    <row r="159" spans="1:7" x14ac:dyDescent="0.4">
      <c r="A159"/>
    </row>
    <row r="160" spans="1:7" x14ac:dyDescent="0.4">
      <c r="A160"/>
    </row>
    <row r="161" spans="1:1" x14ac:dyDescent="0.4">
      <c r="A161"/>
    </row>
  </sheetData>
  <mergeCells count="72">
    <mergeCell ref="I87:I88"/>
    <mergeCell ref="A45:B45"/>
    <mergeCell ref="A46:B46"/>
    <mergeCell ref="A44:B44"/>
    <mergeCell ref="A47:B47"/>
    <mergeCell ref="A49:B49"/>
    <mergeCell ref="A50:B50"/>
    <mergeCell ref="A51:B51"/>
    <mergeCell ref="A52:B52"/>
    <mergeCell ref="A53:B53"/>
    <mergeCell ref="A54:B54"/>
    <mergeCell ref="A87:B88"/>
    <mergeCell ref="A71:A72"/>
    <mergeCell ref="B71:B72"/>
    <mergeCell ref="C87:H87"/>
    <mergeCell ref="C59:H59"/>
    <mergeCell ref="S11:S12"/>
    <mergeCell ref="A40:B40"/>
    <mergeCell ref="A41:B41"/>
    <mergeCell ref="A42:B42"/>
    <mergeCell ref="J21:J22"/>
    <mergeCell ref="K21:M21"/>
    <mergeCell ref="N21:P21"/>
    <mergeCell ref="R21:R22"/>
    <mergeCell ref="S21:S22"/>
    <mergeCell ref="J38:J39"/>
    <mergeCell ref="K38:M38"/>
    <mergeCell ref="N38:P38"/>
    <mergeCell ref="R38:R39"/>
    <mergeCell ref="C38:H38"/>
    <mergeCell ref="I38:I39"/>
    <mergeCell ref="J11:J12"/>
    <mergeCell ref="C71:H71"/>
    <mergeCell ref="A38:B39"/>
    <mergeCell ref="I59:I60"/>
    <mergeCell ref="I71:I72"/>
    <mergeCell ref="R11:R12"/>
    <mergeCell ref="A43:B43"/>
    <mergeCell ref="A21:A22"/>
    <mergeCell ref="K11:M11"/>
    <mergeCell ref="N11:P11"/>
    <mergeCell ref="C21:H21"/>
    <mergeCell ref="C11:H11"/>
    <mergeCell ref="B11:B12"/>
    <mergeCell ref="I11:I12"/>
    <mergeCell ref="I21:I22"/>
    <mergeCell ref="B21:B22"/>
    <mergeCell ref="R59:R60"/>
    <mergeCell ref="S38:S39"/>
    <mergeCell ref="S59:S60"/>
    <mergeCell ref="J87:J88"/>
    <mergeCell ref="K87:M87"/>
    <mergeCell ref="N87:P87"/>
    <mergeCell ref="R87:R88"/>
    <mergeCell ref="S87:S88"/>
    <mergeCell ref="J71:J72"/>
    <mergeCell ref="K71:M71"/>
    <mergeCell ref="S71:S72"/>
    <mergeCell ref="J59:J60"/>
    <mergeCell ref="K59:M59"/>
    <mergeCell ref="N59:P59"/>
    <mergeCell ref="N71:P71"/>
    <mergeCell ref="R71:R72"/>
    <mergeCell ref="A94:B94"/>
    <mergeCell ref="A55:B55"/>
    <mergeCell ref="A92:B92"/>
    <mergeCell ref="A93:B93"/>
    <mergeCell ref="A48:B48"/>
    <mergeCell ref="A91:B91"/>
    <mergeCell ref="B59:B60"/>
    <mergeCell ref="A89:B89"/>
    <mergeCell ref="A90:B90"/>
  </mergeCells>
  <phoneticPr fontId="4"/>
  <pageMargins left="0.7" right="0.7" top="0.75" bottom="0.75" header="0.3" footer="0.3"/>
  <pageSetup paperSize="8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cp:lastPrinted>2023-12-25T00:11:29Z</cp:lastPrinted>
  <dcterms:created xsi:type="dcterms:W3CDTF">2023-11-27T21:50:01Z</dcterms:created>
  <dcterms:modified xsi:type="dcterms:W3CDTF">2023-12-25T00:12:04Z</dcterms:modified>
</cp:coreProperties>
</file>