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6" documentId="13_ncr:1_{6AB1548F-6550-8C4D-BB55-ADF07909612E}" xr6:coauthVersionLast="47" xr6:coauthVersionMax="47" xr10:uidLastSave="{12B41141-501D-45FF-9574-5420EDB669DA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1" l="1"/>
  <c r="I34" i="1"/>
  <c r="S32" i="1"/>
  <c r="I33" i="1"/>
  <c r="S31" i="1"/>
  <c r="S30" i="1"/>
  <c r="I32" i="1"/>
  <c r="I31" i="1" l="1"/>
  <c r="S29" i="1" l="1"/>
  <c r="I30" i="1" l="1"/>
  <c r="I29" i="1"/>
  <c r="S28" i="1" l="1"/>
  <c r="S23" i="1"/>
  <c r="I74" i="1"/>
  <c r="I28" i="1"/>
  <c r="I73" i="1" l="1"/>
  <c r="I59" i="1"/>
  <c r="I27" i="1"/>
  <c r="I23" i="1"/>
  <c r="V45" i="1" l="1"/>
  <c r="U45" i="1"/>
  <c r="T45" i="1"/>
  <c r="S45" i="1"/>
  <c r="R45" i="1"/>
  <c r="Q45" i="1"/>
  <c r="P45" i="1"/>
  <c r="W44" i="1"/>
  <c r="W43" i="1"/>
  <c r="W42" i="1"/>
  <c r="W41" i="1"/>
  <c r="S27" i="1"/>
  <c r="S19" i="1"/>
  <c r="S20" i="1"/>
  <c r="S21" i="1"/>
  <c r="S22" i="1"/>
  <c r="W45" i="1" l="1"/>
  <c r="I72" i="1" l="1"/>
  <c r="I42" i="1" l="1"/>
  <c r="I43" i="1"/>
  <c r="I44" i="1"/>
  <c r="I71" i="1"/>
  <c r="I70" i="1"/>
  <c r="I69" i="1"/>
  <c r="I68" i="1"/>
  <c r="I67" i="1"/>
  <c r="I66" i="1"/>
  <c r="I65" i="1"/>
  <c r="I64" i="1"/>
  <c r="I41" i="1"/>
  <c r="I51" i="1"/>
  <c r="I52" i="1"/>
  <c r="I53" i="1"/>
  <c r="I54" i="1"/>
  <c r="I55" i="1"/>
  <c r="I56" i="1"/>
  <c r="I57" i="1"/>
  <c r="I58" i="1"/>
  <c r="I50" i="1"/>
  <c r="I22" i="1"/>
  <c r="C12" i="1" l="1"/>
  <c r="I21" i="1" l="1"/>
  <c r="I20" i="1" l="1"/>
  <c r="M45" i="1" l="1"/>
  <c r="L45" i="1"/>
  <c r="H45" i="1"/>
  <c r="G45" i="1"/>
  <c r="F45" i="1"/>
  <c r="E45" i="1"/>
  <c r="D45" i="1"/>
  <c r="C45" i="1"/>
  <c r="B45" i="1"/>
  <c r="H36" i="1"/>
  <c r="G36" i="1"/>
  <c r="I19" i="1"/>
  <c r="S18" i="1"/>
  <c r="I18" i="1"/>
  <c r="S17" i="1"/>
  <c r="I17" i="1"/>
  <c r="Q13" i="1"/>
  <c r="R13" i="1"/>
  <c r="P12" i="1"/>
  <c r="P13" i="1" s="1"/>
  <c r="O13" i="1"/>
  <c r="N12" i="1"/>
  <c r="N13" i="1" s="1"/>
  <c r="M12" i="1"/>
  <c r="M13" i="1" s="1"/>
  <c r="H12" i="1"/>
  <c r="H13" i="1" s="1"/>
  <c r="G12" i="1"/>
  <c r="G13" i="1" s="1"/>
  <c r="F12" i="1"/>
  <c r="F13" i="1" s="1"/>
  <c r="E12" i="1"/>
  <c r="E13" i="1" s="1"/>
  <c r="D12" i="1"/>
  <c r="D13" i="1" s="1"/>
  <c r="C13" i="1"/>
  <c r="S11" i="1"/>
  <c r="I11" i="1"/>
  <c r="S10" i="1"/>
  <c r="I10" i="1"/>
  <c r="I9" i="1"/>
  <c r="I8" i="1"/>
  <c r="I45" i="1" l="1"/>
  <c r="S12" i="1"/>
  <c r="S13" i="1" s="1"/>
  <c r="I12" i="1"/>
  <c r="I13" i="1" s="1"/>
</calcChain>
</file>

<file path=xl/sharedStrings.xml><?xml version="1.0" encoding="utf-8"?>
<sst xmlns="http://schemas.openxmlformats.org/spreadsheetml/2006/main" count="303" uniqueCount="72">
  <si>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</si>
  <si>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</si>
  <si>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</si>
  <si>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</si>
  <si>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</si>
  <si>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</si>
  <si>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</si>
  <si>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</si>
  <si>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</si>
  <si>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</si>
  <si>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</si>
  <si>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</si>
  <si>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</si>
  <si>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</si>
  <si>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</si>
  <si>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</si>
  <si>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</si>
  <si>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</si>
  <si>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</si>
  <si>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</si>
  <si>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</si>
  <si>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</si>
  <si>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</si>
  <si>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</si>
  <si>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</si>
  <si>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</si>
  <si>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</si>
  <si>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</si>
  <si>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</si>
  <si>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</si>
  <si>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</si>
  <si>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</si>
  <si>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</si>
  <si>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</si>
  <si>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</si>
  <si>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</si>
  <si>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</si>
  <si>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</si>
  <si>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</si>
  <si>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</si>
  <si>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</si>
  <si>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</si>
  <si>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</si>
  <si>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</si>
  <si>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</si>
  <si>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</si>
  <si>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</si>
  <si>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</si>
  <si>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</si>
  <si>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</si>
  <si>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</si>
  <si>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</si>
  <si>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</si>
  <si>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</si>
  <si>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</si>
  <si>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</si>
  <si>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</si>
  <si>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</si>
  <si>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</si>
  <si>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</si>
  <si>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</si>
  <si>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t>10月</t>
  </si>
  <si>
    <t>24名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</si>
  <si>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インフルエンザの感染者が増加しています。</t>
    </r>
    <rPh sb="10" eb="12">
      <t xml:space="preserve">カンセンモ </t>
    </rPh>
    <rPh sb="12" eb="13">
      <t xml:space="preserve">シャガ </t>
    </rPh>
    <rPh sb="14" eb="16">
      <t xml:space="preserve">ゾウカシテイマス </t>
    </rPh>
    <phoneticPr fontId="1"/>
  </si>
  <si>
    <t>10/16〜10/22</t>
    <phoneticPr fontId="1"/>
  </si>
  <si>
    <t>全国平均</t>
    <rPh sb="0" eb="4">
      <t xml:space="preserve">ゼンコクヘイキン </t>
    </rPh>
    <phoneticPr fontId="1"/>
  </si>
  <si>
    <t>新型コロナ</t>
    <rPh sb="0" eb="2">
      <t xml:space="preserve">シンガタコロナ </t>
    </rPh>
    <phoneticPr fontId="1"/>
  </si>
  <si>
    <t>インフルエンザ</t>
    <phoneticPr fontId="1"/>
  </si>
  <si>
    <t>※1医療機関あたり</t>
    <rPh sb="2" eb="6">
      <t xml:space="preserve">イリョウキカンアタリ </t>
    </rPh>
    <phoneticPr fontId="1"/>
  </si>
  <si>
    <t>3.62  ↑</t>
    <phoneticPr fontId="1"/>
  </si>
  <si>
    <t>3.95 ↓</t>
    <phoneticPr fontId="1"/>
  </si>
  <si>
    <t>2023/11/3（金）</t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</si>
</sst>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4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  <font>
      <b/>
      <sz val="12"/>
      <color rgb="FF0070C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04"/>
  <sheetViews>
    <sheetView tabSelected="1" zoomScale="110" zoomScaleNormal="110" workbookViewId="0">
      <selection activeCell="G36" sqref="G36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5" t="s">
        <v>66</v>
      </c>
      <c r="C1" s="5" t="s">
        <v>58</v>
      </c>
      <c r="D1" s="78" t="s">
        <v>70</v>
      </c>
      <c r="E1" s="65" t="s">
        <v>65</v>
      </c>
      <c r="F1" s="65">
        <v>3.25</v>
      </c>
      <c r="G1" t="s">
        <v>68</v>
      </c>
    </row>
    <row r="2" spans="1:20" x14ac:dyDescent="0.4">
      <c r="A2" s="2" t="s">
        <v>64</v>
      </c>
      <c r="B2" s="5" t="s">
        <v>67</v>
      </c>
      <c r="C2" s="5" t="s">
        <v>58</v>
      </c>
      <c r="D2" s="77" t="s">
        <v>69</v>
      </c>
      <c r="E2" s="65" t="s">
        <v>65</v>
      </c>
      <c r="F2" s="65">
        <v>16.41</v>
      </c>
      <c r="G2" t="s">
        <v>68</v>
      </c>
    </row>
    <row r="3" spans="1:20" x14ac:dyDescent="0.4">
      <c r="A3" s="10"/>
      <c r="B3" s="2"/>
      <c r="C3" s="2"/>
      <c r="D3" s="69"/>
    </row>
    <row r="4" spans="1:20" s="6" customFormat="1" x14ac:dyDescent="0.4">
      <c r="A4" s="13"/>
      <c r="B4" s="60" t="s">
        <v>60</v>
      </c>
      <c r="D4" s="72" t="s">
        <v>62</v>
      </c>
      <c r="E4" s="6" t="s">
        <v>59</v>
      </c>
    </row>
    <row r="5" spans="1:20" s="6" customFormat="1" x14ac:dyDescent="0.4">
      <c r="B5" s="32" t="s">
        <v>63</v>
      </c>
    </row>
    <row r="6" spans="1:20" s="11" customFormat="1" ht="24" x14ac:dyDescent="0.4">
      <c r="A6" s="14" t="s">
        <v>18</v>
      </c>
      <c r="G6" s="6" t="s">
        <v>8</v>
      </c>
      <c r="H6" s="79" t="s">
        <v>71</v>
      </c>
      <c r="I6" s="9">
        <v>0.25</v>
      </c>
      <c r="K6" s="14" t="s">
        <v>19</v>
      </c>
    </row>
    <row r="7" spans="1:20" x14ac:dyDescent="0.4">
      <c r="B7" s="21" t="s">
        <v>14</v>
      </c>
      <c r="C7" s="1" t="s">
        <v>0</v>
      </c>
      <c r="D7" s="5" t="s">
        <v>1</v>
      </c>
      <c r="E7" s="1" t="s">
        <v>2</v>
      </c>
      <c r="F7" s="18" t="s">
        <v>3</v>
      </c>
      <c r="G7" s="5" t="s">
        <v>4</v>
      </c>
      <c r="H7" s="17" t="s">
        <v>5</v>
      </c>
      <c r="I7" s="5" t="s">
        <v>6</v>
      </c>
      <c r="L7" s="21" t="s">
        <v>14</v>
      </c>
      <c r="M7" s="1" t="s">
        <v>0</v>
      </c>
      <c r="N7" s="5" t="s">
        <v>1</v>
      </c>
      <c r="O7" s="1" t="s">
        <v>2</v>
      </c>
      <c r="P7" s="18" t="s">
        <v>3</v>
      </c>
      <c r="Q7" s="5" t="s">
        <v>4</v>
      </c>
      <c r="R7" s="7" t="s">
        <v>5</v>
      </c>
      <c r="S7" s="5" t="s">
        <v>6</v>
      </c>
    </row>
    <row r="8" spans="1:20" x14ac:dyDescent="0.4">
      <c r="B8" s="21" t="s">
        <v>16</v>
      </c>
      <c r="C8" s="1">
        <v>0</v>
      </c>
      <c r="D8" s="5">
        <v>1</v>
      </c>
      <c r="E8" s="1">
        <v>1</v>
      </c>
      <c r="F8" s="1">
        <v>0</v>
      </c>
      <c r="G8" s="1">
        <v>0</v>
      </c>
      <c r="H8" s="1">
        <v>0</v>
      </c>
      <c r="I8" s="5">
        <f>SUM(C8:H8)</f>
        <v>2</v>
      </c>
      <c r="L8" s="21" t="s">
        <v>16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</row>
    <row r="9" spans="1:20" x14ac:dyDescent="0.4">
      <c r="B9" s="21" t="s">
        <v>17</v>
      </c>
      <c r="C9" s="1">
        <v>0</v>
      </c>
      <c r="D9" s="5">
        <v>1</v>
      </c>
      <c r="E9" s="1">
        <v>1</v>
      </c>
      <c r="F9" s="1">
        <v>1</v>
      </c>
      <c r="G9" s="1">
        <v>1</v>
      </c>
      <c r="H9" s="1">
        <v>0</v>
      </c>
      <c r="I9" s="5">
        <f>SUM(C9:H9)</f>
        <v>4</v>
      </c>
      <c r="L9" s="21" t="s">
        <v>17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  <c r="T9" s="28" t="s">
        <v>21</v>
      </c>
    </row>
    <row r="10" spans="1:20" x14ac:dyDescent="0.4">
      <c r="B10" s="21" t="s">
        <v>9</v>
      </c>
      <c r="C10" s="1">
        <v>44</v>
      </c>
      <c r="D10" s="5">
        <v>43</v>
      </c>
      <c r="E10" s="1">
        <v>48</v>
      </c>
      <c r="F10" s="1">
        <v>121</v>
      </c>
      <c r="G10" s="1">
        <v>47</v>
      </c>
      <c r="H10" s="1">
        <v>60</v>
      </c>
      <c r="I10" s="5">
        <f>SUM(C10:H10)</f>
        <v>363</v>
      </c>
      <c r="L10" s="21" t="s">
        <v>9</v>
      </c>
      <c r="M10" s="1">
        <v>2</v>
      </c>
      <c r="N10" s="5">
        <v>0</v>
      </c>
      <c r="O10" s="1">
        <v>1</v>
      </c>
      <c r="P10" s="1">
        <v>7</v>
      </c>
      <c r="Q10" s="1">
        <v>0</v>
      </c>
      <c r="R10" s="1">
        <v>1</v>
      </c>
      <c r="S10" s="5">
        <f>SUM(M10:R10)</f>
        <v>11</v>
      </c>
    </row>
    <row r="11" spans="1:20" x14ac:dyDescent="0.4">
      <c r="B11" s="29" t="s">
        <v>13</v>
      </c>
      <c r="C11" s="26">
        <v>13</v>
      </c>
      <c r="D11" s="26">
        <v>29</v>
      </c>
      <c r="E11" s="25">
        <v>21</v>
      </c>
      <c r="F11" s="26">
        <v>68</v>
      </c>
      <c r="G11" s="25">
        <v>25</v>
      </c>
      <c r="H11" s="26">
        <v>34</v>
      </c>
      <c r="I11" s="25">
        <f>SUM(C11:H11)</f>
        <v>190</v>
      </c>
      <c r="L11" s="21" t="s">
        <v>13</v>
      </c>
      <c r="M11" s="12">
        <v>0</v>
      </c>
      <c r="N11" s="12">
        <v>0</v>
      </c>
      <c r="O11" s="5">
        <v>5</v>
      </c>
      <c r="P11" s="12">
        <v>4</v>
      </c>
      <c r="Q11" s="5">
        <v>3</v>
      </c>
      <c r="R11" s="12">
        <v>4</v>
      </c>
      <c r="S11" s="5">
        <f>SUM(M11:R11)</f>
        <v>16</v>
      </c>
    </row>
    <row r="12" spans="1:20" x14ac:dyDescent="0.4">
      <c r="B12" s="12" t="s">
        <v>11</v>
      </c>
      <c r="C12" s="1">
        <f t="shared" ref="C12:I12" si="0">SUM(C8:C11)</f>
        <v>57</v>
      </c>
      <c r="D12" s="1">
        <f t="shared" si="0"/>
        <v>74</v>
      </c>
      <c r="E12" s="1">
        <f t="shared" si="0"/>
        <v>71</v>
      </c>
      <c r="F12" s="1">
        <f t="shared" si="0"/>
        <v>190</v>
      </c>
      <c r="G12" s="1">
        <f t="shared" si="0"/>
        <v>73</v>
      </c>
      <c r="H12" s="1">
        <f t="shared" si="0"/>
        <v>94</v>
      </c>
      <c r="I12" s="27">
        <f t="shared" si="0"/>
        <v>559</v>
      </c>
      <c r="L12" s="22" t="s">
        <v>11</v>
      </c>
      <c r="M12" s="23">
        <f>SUM(M8:M11)</f>
        <v>2</v>
      </c>
      <c r="N12" s="23">
        <f>SUM(N8:N11)</f>
        <v>0</v>
      </c>
      <c r="O12" s="23">
        <v>3</v>
      </c>
      <c r="P12" s="23">
        <f>SUM(P8:P11)</f>
        <v>11</v>
      </c>
      <c r="Q12" s="23">
        <v>1</v>
      </c>
      <c r="R12" s="23">
        <v>4</v>
      </c>
      <c r="S12" s="20">
        <f>SUM(S8:S11)</f>
        <v>27</v>
      </c>
    </row>
    <row r="13" spans="1:20" x14ac:dyDescent="0.4">
      <c r="A13" s="4"/>
      <c r="B13" s="4" t="s">
        <v>10</v>
      </c>
      <c r="C13" s="3">
        <f>C12/247</f>
        <v>0.23076923076923078</v>
      </c>
      <c r="D13" s="3">
        <f>D12/303</f>
        <v>0.24422442244224424</v>
      </c>
      <c r="E13" s="3">
        <f>E12/324</f>
        <v>0.2191358024691358</v>
      </c>
      <c r="F13" s="19">
        <f>F12/545</f>
        <v>0.34862385321100919</v>
      </c>
      <c r="G13" s="3">
        <f>G12/300</f>
        <v>0.24333333333333335</v>
      </c>
      <c r="H13" s="16">
        <f>H12/183</f>
        <v>0.51366120218579236</v>
      </c>
      <c r="I13" s="3">
        <f>I12/1902</f>
        <v>0.29390115667718192</v>
      </c>
      <c r="L13" s="4" t="s">
        <v>10</v>
      </c>
      <c r="M13" s="3">
        <f>M12/247</f>
        <v>8.0971659919028341E-3</v>
      </c>
      <c r="N13" s="3">
        <f>N12/303</f>
        <v>0</v>
      </c>
      <c r="O13" s="3">
        <f>O12/324</f>
        <v>9.2592592592592587E-3</v>
      </c>
      <c r="P13" s="19">
        <f>P12/545</f>
        <v>2.0183486238532111E-2</v>
      </c>
      <c r="Q13" s="3">
        <f>Q12/300</f>
        <v>3.3333333333333335E-3</v>
      </c>
      <c r="R13" s="24">
        <f>R12/183</f>
        <v>2.185792349726776E-2</v>
      </c>
      <c r="S13" s="3">
        <f>S12/1902</f>
        <v>1.4195583596214511E-2</v>
      </c>
    </row>
    <row r="14" spans="1:20" s="11" customFormat="1" x14ac:dyDescent="0.4">
      <c r="A14" s="10"/>
    </row>
    <row r="15" spans="1:20" s="6" customFormat="1" ht="24" x14ac:dyDescent="0.4">
      <c r="A15" s="10" t="s">
        <v>23</v>
      </c>
      <c r="K15" s="14" t="s">
        <v>19</v>
      </c>
    </row>
    <row r="16" spans="1:20" x14ac:dyDescent="0.4">
      <c r="A16" s="12" t="s">
        <v>14</v>
      </c>
      <c r="B16" s="5" t="s">
        <v>15</v>
      </c>
      <c r="C16" s="1" t="s">
        <v>0</v>
      </c>
      <c r="D16" s="5" t="s">
        <v>1</v>
      </c>
      <c r="E16" s="1" t="s">
        <v>2</v>
      </c>
      <c r="F16" s="18" t="s">
        <v>3</v>
      </c>
      <c r="G16" s="5" t="s">
        <v>4</v>
      </c>
      <c r="H16" s="57" t="s">
        <v>5</v>
      </c>
      <c r="I16" s="5" t="s">
        <v>6</v>
      </c>
      <c r="K16" s="12" t="s">
        <v>14</v>
      </c>
      <c r="L16" s="5" t="s">
        <v>15</v>
      </c>
      <c r="M16" s="1" t="s">
        <v>0</v>
      </c>
      <c r="N16" s="5" t="s">
        <v>1</v>
      </c>
      <c r="O16" s="1" t="s">
        <v>2</v>
      </c>
      <c r="P16" s="18" t="s">
        <v>3</v>
      </c>
      <c r="Q16" s="5" t="s">
        <v>4</v>
      </c>
      <c r="R16" s="7" t="s">
        <v>5</v>
      </c>
      <c r="S16" s="5" t="s">
        <v>6</v>
      </c>
    </row>
    <row r="17" spans="1:19" x14ac:dyDescent="0.4">
      <c r="A17" s="5" t="s">
        <v>13</v>
      </c>
      <c r="B17" s="5" t="s">
        <v>7</v>
      </c>
      <c r="C17" s="12">
        <v>0</v>
      </c>
      <c r="D17" s="12">
        <v>2</v>
      </c>
      <c r="E17" s="12">
        <v>1</v>
      </c>
      <c r="F17" s="12">
        <v>0</v>
      </c>
      <c r="G17" s="12">
        <v>0</v>
      </c>
      <c r="H17" s="12">
        <v>2</v>
      </c>
      <c r="I17" s="5">
        <f t="shared" ref="I17:I23" si="1">SUM(C17:H17)</f>
        <v>5</v>
      </c>
      <c r="K17" s="5" t="s">
        <v>13</v>
      </c>
      <c r="L17" s="5" t="s">
        <v>7</v>
      </c>
      <c r="M17" s="30"/>
      <c r="N17" s="30"/>
      <c r="O17" s="30"/>
      <c r="P17" s="30"/>
      <c r="Q17" s="30"/>
      <c r="R17" s="30"/>
      <c r="S17" s="5">
        <f>SUM(M17:R17)</f>
        <v>0</v>
      </c>
    </row>
    <row r="18" spans="1:19" x14ac:dyDescent="0.4">
      <c r="A18" s="5" t="s">
        <v>13</v>
      </c>
      <c r="B18" s="5" t="s">
        <v>24</v>
      </c>
      <c r="C18" s="12">
        <v>0</v>
      </c>
      <c r="D18" s="12">
        <v>2</v>
      </c>
      <c r="E18" s="12">
        <v>0</v>
      </c>
      <c r="F18" s="12">
        <v>6</v>
      </c>
      <c r="G18" s="12">
        <v>2</v>
      </c>
      <c r="H18" s="12">
        <v>1</v>
      </c>
      <c r="I18" s="5">
        <f t="shared" si="1"/>
        <v>11</v>
      </c>
      <c r="K18" s="5"/>
      <c r="L18" s="5" t="s">
        <v>24</v>
      </c>
      <c r="M18" s="30"/>
      <c r="N18" s="30"/>
      <c r="O18" s="5">
        <v>2</v>
      </c>
      <c r="P18" s="30"/>
      <c r="Q18" s="30"/>
      <c r="R18" s="30"/>
      <c r="S18" s="5">
        <f>SUM(M18:R18)</f>
        <v>2</v>
      </c>
    </row>
    <row r="19" spans="1:19" x14ac:dyDescent="0.4">
      <c r="A19" s="5" t="s">
        <v>13</v>
      </c>
      <c r="B19" s="5" t="s">
        <v>33</v>
      </c>
      <c r="C19" s="12">
        <v>3</v>
      </c>
      <c r="D19" s="12">
        <v>1</v>
      </c>
      <c r="E19" s="12">
        <v>3</v>
      </c>
      <c r="F19" s="12">
        <v>4</v>
      </c>
      <c r="G19" s="12">
        <v>1</v>
      </c>
      <c r="H19" s="12">
        <v>2</v>
      </c>
      <c r="I19" s="5">
        <f t="shared" si="1"/>
        <v>14</v>
      </c>
      <c r="K19" s="5"/>
      <c r="L19" s="5" t="s">
        <v>33</v>
      </c>
      <c r="M19" s="5"/>
      <c r="N19" s="5"/>
      <c r="O19" s="5"/>
      <c r="P19" s="5"/>
      <c r="Q19" s="5"/>
      <c r="R19" s="5"/>
      <c r="S19" s="5">
        <f t="shared" ref="S19:S22" si="2">SUM(M19:R19)</f>
        <v>0</v>
      </c>
    </row>
    <row r="20" spans="1:19" x14ac:dyDescent="0.4">
      <c r="A20" s="5" t="s">
        <v>13</v>
      </c>
      <c r="B20" s="5" t="s">
        <v>54</v>
      </c>
      <c r="C20" s="12">
        <v>3</v>
      </c>
      <c r="D20" s="12">
        <v>1</v>
      </c>
      <c r="E20" s="12">
        <v>0</v>
      </c>
      <c r="F20" s="65">
        <v>16</v>
      </c>
      <c r="G20" s="12">
        <v>5</v>
      </c>
      <c r="H20" s="12">
        <v>2</v>
      </c>
      <c r="I20" s="65">
        <f t="shared" si="1"/>
        <v>27</v>
      </c>
      <c r="K20" s="5"/>
      <c r="L20" s="5" t="s">
        <v>54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 x14ac:dyDescent="0.4">
      <c r="A21" s="5" t="s">
        <v>13</v>
      </c>
      <c r="B21" s="65" t="s">
        <v>55</v>
      </c>
      <c r="C21" s="12">
        <v>1</v>
      </c>
      <c r="D21" s="12">
        <v>4</v>
      </c>
      <c r="E21" s="12">
        <v>4</v>
      </c>
      <c r="F21" s="12">
        <v>12</v>
      </c>
      <c r="G21" s="12">
        <v>7</v>
      </c>
      <c r="H21" s="12">
        <v>9</v>
      </c>
      <c r="I21" s="65">
        <f t="shared" si="1"/>
        <v>37</v>
      </c>
      <c r="K21" s="5"/>
      <c r="L21" s="5" t="s">
        <v>55</v>
      </c>
      <c r="M21" s="5"/>
      <c r="N21" s="5"/>
      <c r="O21" s="5"/>
      <c r="P21" s="5"/>
      <c r="Q21" s="5"/>
      <c r="R21" s="5"/>
      <c r="S21" s="5">
        <f t="shared" si="2"/>
        <v>0</v>
      </c>
    </row>
    <row r="22" spans="1:19" x14ac:dyDescent="0.4">
      <c r="A22" s="5" t="s">
        <v>13</v>
      </c>
      <c r="B22" s="5" t="s">
        <v>56</v>
      </c>
      <c r="C22" s="12">
        <v>1</v>
      </c>
      <c r="D22" s="12">
        <v>2</v>
      </c>
      <c r="E22" s="12">
        <v>3</v>
      </c>
      <c r="F22" s="12">
        <v>12</v>
      </c>
      <c r="G22" s="12">
        <v>0</v>
      </c>
      <c r="H22" s="12">
        <v>5</v>
      </c>
      <c r="I22" s="65">
        <f t="shared" si="1"/>
        <v>23</v>
      </c>
      <c r="K22" s="5"/>
      <c r="L22" s="31" t="s">
        <v>56</v>
      </c>
      <c r="M22" s="5"/>
      <c r="N22" s="5"/>
      <c r="O22" s="5"/>
      <c r="P22" s="5"/>
      <c r="Q22" s="31">
        <v>1</v>
      </c>
      <c r="R22" s="5"/>
      <c r="S22" s="31">
        <f t="shared" si="2"/>
        <v>1</v>
      </c>
    </row>
    <row r="23" spans="1:19" x14ac:dyDescent="0.4">
      <c r="A23" s="5" t="s">
        <v>13</v>
      </c>
      <c r="B23" s="5" t="s">
        <v>61</v>
      </c>
      <c r="C23" s="12">
        <v>0</v>
      </c>
      <c r="D23" s="12">
        <v>2</v>
      </c>
      <c r="E23" s="12">
        <v>2</v>
      </c>
      <c r="F23" s="12">
        <v>1</v>
      </c>
      <c r="G23" s="12">
        <v>1</v>
      </c>
      <c r="H23" s="12">
        <v>3</v>
      </c>
      <c r="I23" s="65">
        <f t="shared" si="1"/>
        <v>9</v>
      </c>
      <c r="K23" s="5"/>
      <c r="L23" s="31" t="s">
        <v>61</v>
      </c>
      <c r="M23" s="31">
        <v>1</v>
      </c>
      <c r="N23" s="5"/>
      <c r="O23" s="31">
        <v>3</v>
      </c>
      <c r="P23" s="31">
        <v>1</v>
      </c>
      <c r="Q23" s="31">
        <v>1</v>
      </c>
      <c r="R23" s="5"/>
      <c r="S23" s="31">
        <f t="shared" ref="S23" si="3">SUM(M23:R23)</f>
        <v>6</v>
      </c>
    </row>
    <row r="25" spans="1:19" ht="24" x14ac:dyDescent="0.4">
      <c r="A25" s="10" t="s">
        <v>22</v>
      </c>
      <c r="K25" s="14" t="s">
        <v>19</v>
      </c>
    </row>
    <row r="26" spans="1:19" x14ac:dyDescent="0.4">
      <c r="A26" s="80" t="s">
        <v>12</v>
      </c>
      <c r="B26" s="80"/>
      <c r="C26" s="1" t="s">
        <v>0</v>
      </c>
      <c r="D26" s="5" t="s">
        <v>1</v>
      </c>
      <c r="E26" s="1" t="s">
        <v>2</v>
      </c>
      <c r="F26" s="1" t="s">
        <v>3</v>
      </c>
      <c r="G26" s="5" t="s">
        <v>4</v>
      </c>
      <c r="H26" s="7" t="s">
        <v>5</v>
      </c>
      <c r="I26" s="5" t="s">
        <v>6</v>
      </c>
      <c r="K26" s="80" t="s">
        <v>12</v>
      </c>
      <c r="L26" s="80"/>
      <c r="M26" s="1" t="s">
        <v>0</v>
      </c>
      <c r="N26" s="5" t="s">
        <v>1</v>
      </c>
      <c r="O26" s="1" t="s">
        <v>2</v>
      </c>
      <c r="P26" s="1" t="s">
        <v>3</v>
      </c>
      <c r="Q26" s="5" t="s">
        <v>4</v>
      </c>
      <c r="R26" s="7" t="s">
        <v>5</v>
      </c>
      <c r="S26" s="5" t="s">
        <v>6</v>
      </c>
    </row>
    <row r="27" spans="1:19" ht="24" x14ac:dyDescent="0.4">
      <c r="A27" s="81">
        <v>45201</v>
      </c>
      <c r="B27" s="81"/>
      <c r="C27" s="12">
        <v>0</v>
      </c>
      <c r="D27" s="12">
        <v>0</v>
      </c>
      <c r="E27" s="76">
        <v>1</v>
      </c>
      <c r="F27" s="12">
        <v>0</v>
      </c>
      <c r="G27" s="12">
        <v>0</v>
      </c>
      <c r="H27" s="76">
        <v>1</v>
      </c>
      <c r="I27" s="5">
        <f t="shared" ref="I27:I31" si="4">SUM(C27:H27)</f>
        <v>2</v>
      </c>
      <c r="J27" s="15"/>
      <c r="K27" s="87">
        <v>45197</v>
      </c>
      <c r="L27" s="88"/>
      <c r="M27" s="12">
        <v>0</v>
      </c>
      <c r="N27" s="12">
        <v>0</v>
      </c>
      <c r="O27" s="12">
        <v>0</v>
      </c>
      <c r="P27" s="12">
        <v>0</v>
      </c>
      <c r="Q27" s="5">
        <v>1</v>
      </c>
      <c r="R27" s="12">
        <v>0</v>
      </c>
      <c r="S27" s="5">
        <f t="shared" ref="S27" si="5">SUM(M27:R27)</f>
        <v>1</v>
      </c>
    </row>
    <row r="28" spans="1:19" ht="24" x14ac:dyDescent="0.4">
      <c r="A28" s="81">
        <v>45207</v>
      </c>
      <c r="B28" s="81"/>
      <c r="C28" s="12">
        <v>0</v>
      </c>
      <c r="D28" s="12">
        <v>0</v>
      </c>
      <c r="E28" s="12">
        <v>0</v>
      </c>
      <c r="F28" s="31">
        <v>1</v>
      </c>
      <c r="G28" s="12">
        <v>0</v>
      </c>
      <c r="H28" s="12">
        <v>0</v>
      </c>
      <c r="I28" s="5">
        <f t="shared" si="4"/>
        <v>1</v>
      </c>
      <c r="J28" s="15"/>
      <c r="K28" s="81">
        <v>45209</v>
      </c>
      <c r="L28" s="81"/>
      <c r="M28" s="12">
        <v>0</v>
      </c>
      <c r="N28" s="12">
        <v>0</v>
      </c>
      <c r="O28" s="12">
        <v>0</v>
      </c>
      <c r="P28" s="12">
        <v>0</v>
      </c>
      <c r="Q28" s="5">
        <v>1</v>
      </c>
      <c r="R28" s="12">
        <v>0</v>
      </c>
      <c r="S28" s="5">
        <f t="shared" ref="S28:S29" si="6">SUM(M28:R28)</f>
        <v>1</v>
      </c>
    </row>
    <row r="29" spans="1:19" ht="24" x14ac:dyDescent="0.4">
      <c r="A29" s="81">
        <v>45210</v>
      </c>
      <c r="B29" s="81"/>
      <c r="C29" s="12">
        <v>0</v>
      </c>
      <c r="D29" s="12">
        <v>0</v>
      </c>
      <c r="E29" s="12">
        <v>0</v>
      </c>
      <c r="F29" s="12">
        <v>0</v>
      </c>
      <c r="G29" s="76">
        <v>1</v>
      </c>
      <c r="H29" s="12">
        <v>0</v>
      </c>
      <c r="I29" s="5">
        <f t="shared" si="4"/>
        <v>1</v>
      </c>
      <c r="J29" s="15"/>
      <c r="K29" s="81">
        <v>45216</v>
      </c>
      <c r="L29" s="81"/>
      <c r="M29" s="12">
        <v>0</v>
      </c>
      <c r="N29" s="12">
        <v>0</v>
      </c>
      <c r="O29" s="12">
        <v>0</v>
      </c>
      <c r="P29" s="5">
        <v>1</v>
      </c>
      <c r="Q29" s="12">
        <v>0</v>
      </c>
      <c r="R29" s="12">
        <v>0</v>
      </c>
      <c r="S29" s="5">
        <f t="shared" si="6"/>
        <v>1</v>
      </c>
    </row>
    <row r="30" spans="1:19" ht="24" x14ac:dyDescent="0.4">
      <c r="A30" s="81">
        <v>45212</v>
      </c>
      <c r="B30" s="81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76">
        <v>1</v>
      </c>
      <c r="I30" s="5">
        <f t="shared" si="4"/>
        <v>1</v>
      </c>
      <c r="J30" s="15"/>
      <c r="K30" s="81">
        <v>45217</v>
      </c>
      <c r="L30" s="81"/>
      <c r="M30" s="12">
        <v>0</v>
      </c>
      <c r="N30" s="12">
        <v>0</v>
      </c>
      <c r="O30" s="5">
        <v>1</v>
      </c>
      <c r="P30" s="12">
        <v>0</v>
      </c>
      <c r="Q30" s="12">
        <v>0</v>
      </c>
      <c r="R30" s="12">
        <v>0</v>
      </c>
      <c r="S30" s="5">
        <f t="shared" ref="S30" si="7">SUM(M30:R30)</f>
        <v>1</v>
      </c>
    </row>
    <row r="31" spans="1:19" ht="24" x14ac:dyDescent="0.4">
      <c r="A31" s="81">
        <v>45217</v>
      </c>
      <c r="B31" s="81"/>
      <c r="C31" s="12">
        <v>0</v>
      </c>
      <c r="D31" s="76">
        <v>1</v>
      </c>
      <c r="E31" s="12">
        <v>0</v>
      </c>
      <c r="F31" s="12">
        <v>0</v>
      </c>
      <c r="G31" s="12">
        <v>0</v>
      </c>
      <c r="H31" s="12">
        <v>0</v>
      </c>
      <c r="I31" s="5">
        <f t="shared" si="4"/>
        <v>1</v>
      </c>
      <c r="J31" s="15"/>
      <c r="K31" s="81">
        <v>45219</v>
      </c>
      <c r="L31" s="81"/>
      <c r="M31" s="12">
        <v>0</v>
      </c>
      <c r="N31" s="12">
        <v>0</v>
      </c>
      <c r="O31" s="5">
        <v>1</v>
      </c>
      <c r="P31" s="12">
        <v>0</v>
      </c>
      <c r="Q31" s="12">
        <v>0</v>
      </c>
      <c r="R31" s="12">
        <v>0</v>
      </c>
      <c r="S31" s="5">
        <f t="shared" ref="S31:S33" si="8">SUM(M31:R31)</f>
        <v>1</v>
      </c>
    </row>
    <row r="32" spans="1:19" ht="24" x14ac:dyDescent="0.4">
      <c r="A32" s="81">
        <v>45218</v>
      </c>
      <c r="B32" s="81"/>
      <c r="C32" s="12">
        <v>0</v>
      </c>
      <c r="D32" s="76">
        <v>1</v>
      </c>
      <c r="E32" s="12">
        <v>0</v>
      </c>
      <c r="F32" s="12">
        <v>0</v>
      </c>
      <c r="G32" s="12">
        <v>0</v>
      </c>
      <c r="H32" s="12">
        <v>0</v>
      </c>
      <c r="I32" s="5">
        <f t="shared" ref="I32" si="9">SUM(C32:H32)</f>
        <v>1</v>
      </c>
      <c r="J32" s="15"/>
      <c r="K32" s="81">
        <v>45226</v>
      </c>
      <c r="L32" s="81"/>
      <c r="M32" s="5">
        <v>1</v>
      </c>
      <c r="N32" s="12">
        <v>0</v>
      </c>
      <c r="O32" s="5">
        <v>1</v>
      </c>
      <c r="P32" s="12">
        <v>0</v>
      </c>
      <c r="Q32" s="12">
        <v>0</v>
      </c>
      <c r="R32" s="12">
        <v>0</v>
      </c>
      <c r="S32" s="5">
        <f t="shared" si="8"/>
        <v>2</v>
      </c>
    </row>
    <row r="33" spans="1:23" ht="24" x14ac:dyDescent="0.4">
      <c r="A33" s="81">
        <v>45225</v>
      </c>
      <c r="B33" s="81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76">
        <v>1</v>
      </c>
      <c r="I33" s="5">
        <f t="shared" ref="I33:I34" si="10">SUM(C33:H33)</f>
        <v>1</v>
      </c>
      <c r="J33" s="15"/>
      <c r="K33" s="81">
        <v>45232</v>
      </c>
      <c r="L33" s="81"/>
      <c r="M33" s="12">
        <v>0</v>
      </c>
      <c r="N33" s="12">
        <v>0</v>
      </c>
      <c r="O33" s="31">
        <v>2</v>
      </c>
      <c r="P33" s="12">
        <v>0</v>
      </c>
      <c r="Q33" s="31">
        <v>1</v>
      </c>
      <c r="R33" s="31">
        <v>1</v>
      </c>
      <c r="S33" s="31">
        <f t="shared" si="8"/>
        <v>4</v>
      </c>
    </row>
    <row r="34" spans="1:23" ht="24" x14ac:dyDescent="0.4">
      <c r="A34" s="81">
        <v>45228</v>
      </c>
      <c r="B34" s="81"/>
      <c r="C34" s="12">
        <v>0</v>
      </c>
      <c r="D34" s="12">
        <v>0</v>
      </c>
      <c r="E34" s="76">
        <v>1</v>
      </c>
      <c r="F34" s="12">
        <v>0</v>
      </c>
      <c r="G34" s="12">
        <v>0</v>
      </c>
      <c r="H34" s="12">
        <v>0</v>
      </c>
      <c r="I34" s="5">
        <f t="shared" si="10"/>
        <v>1</v>
      </c>
      <c r="J34" s="15"/>
    </row>
    <row r="35" spans="1:23" ht="24" x14ac:dyDescent="0.4">
      <c r="A35" s="33"/>
      <c r="B35" s="33"/>
      <c r="C35" s="34"/>
      <c r="D35" s="2"/>
      <c r="E35" s="34"/>
      <c r="F35" s="34"/>
      <c r="G35" s="34"/>
      <c r="H35" s="34"/>
      <c r="I35" s="2"/>
      <c r="J35" s="15"/>
      <c r="K35" s="33"/>
      <c r="L35" s="33"/>
      <c r="M35" s="34"/>
      <c r="N35" s="34"/>
      <c r="O35" s="2"/>
      <c r="P35" s="34"/>
      <c r="Q35" s="34"/>
      <c r="R35" s="34"/>
      <c r="S35" s="2"/>
    </row>
    <row r="36" spans="1:23" ht="24" x14ac:dyDescent="0.4">
      <c r="C36" s="6"/>
      <c r="D36" s="6"/>
      <c r="E36" s="6"/>
      <c r="F36" s="6" t="s">
        <v>8</v>
      </c>
      <c r="G36" s="79" t="str">
        <f>H6</f>
        <v>2023/11/3（金）</v>
      </c>
      <c r="H36" s="36">
        <f>I6</f>
        <v>0.25</v>
      </c>
      <c r="I36" s="6"/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23" ht="24" x14ac:dyDescent="0.4">
      <c r="A37" s="14" t="s">
        <v>34</v>
      </c>
      <c r="B37" s="6"/>
      <c r="C37" s="6"/>
      <c r="D37" s="6"/>
      <c r="E37" s="6"/>
      <c r="F37" s="6"/>
      <c r="G37" s="8"/>
      <c r="H37" s="36"/>
      <c r="I37" s="6"/>
      <c r="J37" s="15"/>
      <c r="K37" s="6" t="s">
        <v>35</v>
      </c>
      <c r="L37" s="6"/>
      <c r="M37" s="6"/>
      <c r="N37" s="6"/>
      <c r="O37" s="10" t="s">
        <v>19</v>
      </c>
      <c r="P37" s="6"/>
      <c r="Q37" s="34"/>
      <c r="R37" s="34"/>
      <c r="S37" s="2"/>
    </row>
    <row r="38" spans="1:23" ht="24" x14ac:dyDescent="0.4">
      <c r="A38" s="13"/>
      <c r="G38" s="33"/>
      <c r="H38" s="35"/>
      <c r="J38" s="15"/>
      <c r="Q38" s="34"/>
      <c r="R38" s="34"/>
      <c r="S38" s="2"/>
    </row>
    <row r="39" spans="1:23" ht="24" x14ac:dyDescent="0.4">
      <c r="A39" s="85"/>
      <c r="B39" s="82" t="s">
        <v>36</v>
      </c>
      <c r="C39" s="83"/>
      <c r="D39" s="84"/>
      <c r="E39" s="80" t="s">
        <v>37</v>
      </c>
      <c r="F39" s="80"/>
      <c r="G39" s="80"/>
      <c r="H39" s="5" t="s">
        <v>38</v>
      </c>
      <c r="I39" s="80" t="s">
        <v>11</v>
      </c>
      <c r="J39" s="15"/>
      <c r="K39" s="85"/>
      <c r="L39" s="37" t="s">
        <v>38</v>
      </c>
      <c r="M39" s="38" t="s">
        <v>39</v>
      </c>
      <c r="O39" s="85"/>
      <c r="P39" s="82" t="s">
        <v>36</v>
      </c>
      <c r="Q39" s="83"/>
      <c r="R39" s="84"/>
      <c r="S39" s="80" t="s">
        <v>37</v>
      </c>
      <c r="T39" s="80"/>
      <c r="U39" s="80"/>
      <c r="V39" s="5" t="s">
        <v>38</v>
      </c>
      <c r="W39" s="80" t="s">
        <v>11</v>
      </c>
    </row>
    <row r="40" spans="1:23" ht="24" x14ac:dyDescent="0.4">
      <c r="A40" s="85"/>
      <c r="B40" s="39" t="s">
        <v>40</v>
      </c>
      <c r="C40" s="39" t="s">
        <v>41</v>
      </c>
      <c r="D40" s="39" t="s">
        <v>42</v>
      </c>
      <c r="E40" s="1" t="s">
        <v>43</v>
      </c>
      <c r="F40" s="1" t="s">
        <v>44</v>
      </c>
      <c r="G40" s="39" t="s">
        <v>42</v>
      </c>
      <c r="H40" s="40" t="s">
        <v>45</v>
      </c>
      <c r="I40" s="80"/>
      <c r="J40" s="15"/>
      <c r="K40" s="85"/>
      <c r="L40" s="41" t="s">
        <v>46</v>
      </c>
      <c r="M40" s="42" t="s">
        <v>47</v>
      </c>
      <c r="O40" s="85"/>
      <c r="P40" s="39" t="s">
        <v>40</v>
      </c>
      <c r="Q40" s="39" t="s">
        <v>41</v>
      </c>
      <c r="R40" s="39" t="s">
        <v>42</v>
      </c>
      <c r="S40" s="1" t="s">
        <v>43</v>
      </c>
      <c r="T40" s="1" t="s">
        <v>44</v>
      </c>
      <c r="U40" s="39" t="s">
        <v>42</v>
      </c>
      <c r="V40" s="40" t="s">
        <v>45</v>
      </c>
      <c r="W40" s="80"/>
    </row>
    <row r="41" spans="1:23" ht="24" x14ac:dyDescent="0.4">
      <c r="A41" s="21" t="s">
        <v>16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4">
        <f>SUM(B41:H41)</f>
        <v>0</v>
      </c>
      <c r="J41" s="15"/>
      <c r="K41" s="21" t="s">
        <v>16</v>
      </c>
      <c r="L41" s="44">
        <v>0</v>
      </c>
      <c r="M41" s="44">
        <v>0</v>
      </c>
      <c r="O41" s="21" t="s">
        <v>16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4">
        <f>SUM(P41:V41)</f>
        <v>0</v>
      </c>
    </row>
    <row r="42" spans="1:23" ht="24" x14ac:dyDescent="0.4">
      <c r="A42" s="21" t="s">
        <v>17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4">
        <f t="shared" ref="I42:I45" si="11">SUM(B42:H42)</f>
        <v>0</v>
      </c>
      <c r="J42" s="15"/>
      <c r="K42" s="21" t="s">
        <v>17</v>
      </c>
      <c r="L42" s="44">
        <v>0</v>
      </c>
      <c r="M42" s="44">
        <v>3</v>
      </c>
      <c r="O42" s="21" t="s">
        <v>17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4">
        <f t="shared" ref="W42:W45" si="12">SUM(P42:V42)</f>
        <v>0</v>
      </c>
    </row>
    <row r="43" spans="1:23" ht="24" x14ac:dyDescent="0.4">
      <c r="A43" s="21" t="s">
        <v>9</v>
      </c>
      <c r="B43" s="67">
        <v>10</v>
      </c>
      <c r="C43" s="45">
        <v>1</v>
      </c>
      <c r="D43" s="43">
        <v>11</v>
      </c>
      <c r="E43" s="67">
        <v>6</v>
      </c>
      <c r="F43" s="43">
        <v>1</v>
      </c>
      <c r="G43" s="43">
        <v>0</v>
      </c>
      <c r="H43" s="66">
        <v>7</v>
      </c>
      <c r="I43" s="44">
        <f t="shared" si="11"/>
        <v>36</v>
      </c>
      <c r="J43" s="15"/>
      <c r="K43" s="21" t="s">
        <v>9</v>
      </c>
      <c r="L43" s="44">
        <v>47</v>
      </c>
      <c r="M43" s="44">
        <v>143</v>
      </c>
      <c r="O43" s="21" t="s">
        <v>9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4">
        <f t="shared" si="12"/>
        <v>0</v>
      </c>
    </row>
    <row r="44" spans="1:23" ht="24" x14ac:dyDescent="0.4">
      <c r="A44" s="21" t="s">
        <v>13</v>
      </c>
      <c r="B44" s="46">
        <v>8</v>
      </c>
      <c r="C44" s="46">
        <v>3</v>
      </c>
      <c r="D44" s="66">
        <v>14</v>
      </c>
      <c r="E44" s="46">
        <v>3</v>
      </c>
      <c r="F44" s="45">
        <v>1</v>
      </c>
      <c r="G44" s="46">
        <v>0</v>
      </c>
      <c r="H44" s="66">
        <v>15</v>
      </c>
      <c r="I44" s="44">
        <f t="shared" si="11"/>
        <v>44</v>
      </c>
      <c r="J44" s="15"/>
      <c r="K44" s="21" t="s">
        <v>13</v>
      </c>
      <c r="L44" s="44">
        <v>5</v>
      </c>
      <c r="M44" s="44">
        <v>98</v>
      </c>
      <c r="O44" s="21" t="s">
        <v>13</v>
      </c>
      <c r="P44" s="68">
        <v>1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73">
        <f t="shared" si="12"/>
        <v>1</v>
      </c>
    </row>
    <row r="45" spans="1:23" ht="24" x14ac:dyDescent="0.4">
      <c r="A45" s="22" t="s">
        <v>11</v>
      </c>
      <c r="B45" s="47">
        <f t="shared" ref="B45:H45" si="13">SUM(B41:B44)</f>
        <v>18</v>
      </c>
      <c r="C45" s="47">
        <f t="shared" si="13"/>
        <v>4</v>
      </c>
      <c r="D45" s="47">
        <f t="shared" si="13"/>
        <v>25</v>
      </c>
      <c r="E45" s="47">
        <f t="shared" si="13"/>
        <v>9</v>
      </c>
      <c r="F45" s="47">
        <f t="shared" si="13"/>
        <v>2</v>
      </c>
      <c r="G45" s="47">
        <f t="shared" si="13"/>
        <v>0</v>
      </c>
      <c r="H45" s="48">
        <f t="shared" si="13"/>
        <v>22</v>
      </c>
      <c r="I45" s="44">
        <f t="shared" si="11"/>
        <v>80</v>
      </c>
      <c r="J45" s="15"/>
      <c r="K45" s="22" t="s">
        <v>11</v>
      </c>
      <c r="L45" s="44">
        <f>SUM(L41:L44)</f>
        <v>52</v>
      </c>
      <c r="M45" s="44">
        <f>SUM(M41:M44)</f>
        <v>244</v>
      </c>
      <c r="O45" s="22" t="s">
        <v>11</v>
      </c>
      <c r="P45" s="47">
        <f t="shared" ref="P45:V45" si="14">SUM(P41:P44)</f>
        <v>1</v>
      </c>
      <c r="Q45" s="47">
        <f t="shared" si="14"/>
        <v>0</v>
      </c>
      <c r="R45" s="47">
        <f t="shared" si="14"/>
        <v>0</v>
      </c>
      <c r="S45" s="47">
        <f t="shared" si="14"/>
        <v>0</v>
      </c>
      <c r="T45" s="47">
        <f t="shared" si="14"/>
        <v>0</v>
      </c>
      <c r="U45" s="47">
        <f t="shared" si="14"/>
        <v>0</v>
      </c>
      <c r="V45" s="48">
        <f t="shared" si="14"/>
        <v>0</v>
      </c>
      <c r="W45" s="44">
        <f t="shared" si="12"/>
        <v>1</v>
      </c>
    </row>
    <row r="46" spans="1:23" ht="24" x14ac:dyDescent="0.4">
      <c r="A46" s="13"/>
      <c r="G46" s="33"/>
      <c r="H46" s="35"/>
      <c r="J46" s="15"/>
      <c r="Q46" s="34"/>
      <c r="R46" s="34"/>
      <c r="S46" s="2"/>
    </row>
    <row r="47" spans="1:23" ht="24" x14ac:dyDescent="0.4">
      <c r="J47" s="15"/>
      <c r="Q47" s="34"/>
      <c r="R47" s="34"/>
      <c r="S47" s="2"/>
    </row>
    <row r="48" spans="1:23" ht="24" x14ac:dyDescent="0.4">
      <c r="A48" s="85" t="s">
        <v>13</v>
      </c>
      <c r="B48" s="82" t="s">
        <v>36</v>
      </c>
      <c r="C48" s="83"/>
      <c r="D48" s="84"/>
      <c r="E48" s="80" t="s">
        <v>37</v>
      </c>
      <c r="F48" s="80"/>
      <c r="G48" s="80"/>
      <c r="H48" s="5" t="s">
        <v>38</v>
      </c>
      <c r="I48" s="80" t="s">
        <v>11</v>
      </c>
      <c r="J48" s="15"/>
      <c r="K48" s="85" t="s">
        <v>13</v>
      </c>
      <c r="L48" s="37" t="s">
        <v>38</v>
      </c>
      <c r="M48" s="38" t="s">
        <v>39</v>
      </c>
      <c r="O48" s="85" t="s">
        <v>13</v>
      </c>
      <c r="P48" s="37" t="s">
        <v>38</v>
      </c>
      <c r="Q48" s="34"/>
      <c r="R48" s="34"/>
      <c r="S48" s="2"/>
    </row>
    <row r="49" spans="1:19" ht="24" x14ac:dyDescent="0.4">
      <c r="A49" s="85"/>
      <c r="B49" s="39" t="s">
        <v>40</v>
      </c>
      <c r="C49" s="39" t="s">
        <v>41</v>
      </c>
      <c r="D49" s="39" t="s">
        <v>42</v>
      </c>
      <c r="E49" s="1" t="s">
        <v>43</v>
      </c>
      <c r="F49" s="1" t="s">
        <v>44</v>
      </c>
      <c r="G49" s="39" t="s">
        <v>42</v>
      </c>
      <c r="H49" s="40" t="s">
        <v>45</v>
      </c>
      <c r="I49" s="80"/>
      <c r="J49" s="15"/>
      <c r="K49" s="85"/>
      <c r="L49" s="41" t="s">
        <v>46</v>
      </c>
      <c r="M49" s="42" t="s">
        <v>47</v>
      </c>
      <c r="O49" s="85"/>
      <c r="P49" s="41" t="s">
        <v>46</v>
      </c>
      <c r="Q49" s="34"/>
      <c r="R49" s="34"/>
      <c r="S49" s="2"/>
    </row>
    <row r="50" spans="1:19" ht="24" x14ac:dyDescent="0.4">
      <c r="A50" s="5" t="s">
        <v>48</v>
      </c>
      <c r="B50" s="45">
        <v>3</v>
      </c>
      <c r="C50" s="43">
        <v>0</v>
      </c>
      <c r="D50" s="45">
        <v>4</v>
      </c>
      <c r="E50" s="45">
        <v>1</v>
      </c>
      <c r="F50" s="43">
        <v>0</v>
      </c>
      <c r="G50" s="43">
        <v>0</v>
      </c>
      <c r="H50" s="43">
        <v>0</v>
      </c>
      <c r="I50" s="45">
        <f>SUM(B50:H50)</f>
        <v>8</v>
      </c>
      <c r="J50" s="15"/>
      <c r="K50" s="5" t="s">
        <v>48</v>
      </c>
      <c r="L50" s="5">
        <v>1</v>
      </c>
      <c r="M50" s="49">
        <v>13</v>
      </c>
      <c r="O50" s="5" t="s">
        <v>48</v>
      </c>
      <c r="P50" s="5">
        <v>0</v>
      </c>
      <c r="Q50" s="34"/>
      <c r="R50" s="34"/>
      <c r="S50" s="2"/>
    </row>
    <row r="51" spans="1:19" ht="24" x14ac:dyDescent="0.4">
      <c r="A51" s="5" t="s">
        <v>49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5">
        <v>1</v>
      </c>
      <c r="I51" s="45">
        <f t="shared" ref="I51:I59" si="15">SUM(B51:H51)</f>
        <v>1</v>
      </c>
      <c r="J51" s="15"/>
      <c r="K51" s="5" t="s">
        <v>49</v>
      </c>
      <c r="L51" s="5">
        <v>1</v>
      </c>
      <c r="M51" s="49">
        <v>2</v>
      </c>
      <c r="O51" s="5" t="s">
        <v>49</v>
      </c>
      <c r="P51" s="5">
        <v>0</v>
      </c>
      <c r="Q51" s="34"/>
      <c r="R51" s="34"/>
      <c r="S51" s="2"/>
    </row>
    <row r="52" spans="1:19" ht="24" x14ac:dyDescent="0.4">
      <c r="A52" s="5" t="s">
        <v>50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5">
        <f t="shared" si="15"/>
        <v>0</v>
      </c>
      <c r="J52" s="15"/>
      <c r="K52" s="5" t="s">
        <v>50</v>
      </c>
      <c r="L52" s="5">
        <v>0</v>
      </c>
      <c r="M52" s="49">
        <v>0</v>
      </c>
      <c r="O52" s="5" t="s">
        <v>50</v>
      </c>
      <c r="P52" s="5">
        <v>0</v>
      </c>
      <c r="Q52" s="34"/>
      <c r="R52" s="34"/>
      <c r="S52" s="2"/>
    </row>
    <row r="53" spans="1:19" ht="24" x14ac:dyDescent="0.4">
      <c r="A53" s="5" t="s">
        <v>7</v>
      </c>
      <c r="B53" s="43">
        <v>0</v>
      </c>
      <c r="C53" s="45">
        <v>2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5">
        <f t="shared" si="15"/>
        <v>2</v>
      </c>
      <c r="J53" s="15"/>
      <c r="K53" s="5" t="s">
        <v>7</v>
      </c>
      <c r="L53" s="5">
        <v>0</v>
      </c>
      <c r="M53" s="49">
        <v>0</v>
      </c>
      <c r="O53" s="5" t="s">
        <v>7</v>
      </c>
      <c r="P53" s="5">
        <v>0</v>
      </c>
      <c r="Q53" s="34"/>
      <c r="R53" s="34"/>
      <c r="S53" s="2"/>
    </row>
    <row r="54" spans="1:19" ht="24" x14ac:dyDescent="0.4">
      <c r="A54" s="5" t="s">
        <v>24</v>
      </c>
      <c r="B54" s="43">
        <v>0</v>
      </c>
      <c r="C54" s="43">
        <v>0</v>
      </c>
      <c r="D54" s="45">
        <v>1</v>
      </c>
      <c r="E54" s="43">
        <v>0</v>
      </c>
      <c r="F54" s="43">
        <v>0</v>
      </c>
      <c r="G54" s="43">
        <v>0</v>
      </c>
      <c r="H54" s="43">
        <v>0</v>
      </c>
      <c r="I54" s="45">
        <f t="shared" si="15"/>
        <v>1</v>
      </c>
      <c r="J54" s="15"/>
      <c r="K54" s="5" t="s">
        <v>24</v>
      </c>
      <c r="L54" s="5">
        <v>0</v>
      </c>
      <c r="M54" s="49">
        <v>2</v>
      </c>
      <c r="Q54" s="34"/>
      <c r="R54" s="34"/>
      <c r="S54" s="2"/>
    </row>
    <row r="55" spans="1:19" ht="24" x14ac:dyDescent="0.4">
      <c r="A55" s="5" t="s">
        <v>33</v>
      </c>
      <c r="B55" s="43">
        <v>0</v>
      </c>
      <c r="C55" s="45">
        <v>1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5">
        <f t="shared" si="15"/>
        <v>1</v>
      </c>
      <c r="J55" s="15"/>
      <c r="K55" s="5" t="s">
        <v>33</v>
      </c>
      <c r="L55" s="5">
        <v>0</v>
      </c>
      <c r="M55" s="49">
        <v>2</v>
      </c>
      <c r="Q55" s="34"/>
      <c r="R55" s="34"/>
      <c r="S55" s="2"/>
    </row>
    <row r="56" spans="1:19" ht="24" x14ac:dyDescent="0.4">
      <c r="A56" s="5" t="s">
        <v>54</v>
      </c>
      <c r="B56" s="43">
        <v>0</v>
      </c>
      <c r="C56" s="43">
        <v>0</v>
      </c>
      <c r="D56" s="45">
        <v>1</v>
      </c>
      <c r="E56" s="43">
        <v>0</v>
      </c>
      <c r="F56" s="43">
        <v>0</v>
      </c>
      <c r="G56" s="43">
        <v>0</v>
      </c>
      <c r="H56" s="45">
        <v>1</v>
      </c>
      <c r="I56" s="45">
        <f t="shared" si="15"/>
        <v>2</v>
      </c>
      <c r="J56" s="15"/>
      <c r="K56" s="5" t="s">
        <v>54</v>
      </c>
      <c r="L56" s="5">
        <v>1</v>
      </c>
      <c r="M56" s="59">
        <v>38</v>
      </c>
      <c r="Q56" s="34"/>
      <c r="R56" s="34"/>
      <c r="S56" s="2"/>
    </row>
    <row r="57" spans="1:19" ht="24" x14ac:dyDescent="0.4">
      <c r="A57" s="5" t="s">
        <v>55</v>
      </c>
      <c r="B57" s="45">
        <v>3</v>
      </c>
      <c r="C57" s="43">
        <v>0</v>
      </c>
      <c r="D57" s="45">
        <v>2</v>
      </c>
      <c r="E57" s="45">
        <v>2</v>
      </c>
      <c r="F57" s="45">
        <v>1</v>
      </c>
      <c r="G57" s="43">
        <v>0</v>
      </c>
      <c r="H57" s="45">
        <v>5</v>
      </c>
      <c r="I57" s="45">
        <f t="shared" si="15"/>
        <v>13</v>
      </c>
      <c r="J57" s="15"/>
      <c r="K57" s="5" t="s">
        <v>55</v>
      </c>
      <c r="L57" s="5">
        <v>2</v>
      </c>
      <c r="M57" s="44">
        <v>9</v>
      </c>
      <c r="Q57" s="34"/>
      <c r="R57" s="34"/>
      <c r="S57" s="2"/>
    </row>
    <row r="58" spans="1:19" ht="24" x14ac:dyDescent="0.4">
      <c r="A58" s="5" t="s">
        <v>56</v>
      </c>
      <c r="B58" s="45">
        <v>2</v>
      </c>
      <c r="C58" s="43">
        <v>0</v>
      </c>
      <c r="D58" s="45">
        <v>5</v>
      </c>
      <c r="E58" s="43">
        <v>0</v>
      </c>
      <c r="F58" s="43">
        <v>0</v>
      </c>
      <c r="G58" s="43">
        <v>0</v>
      </c>
      <c r="H58" s="43">
        <v>8</v>
      </c>
      <c r="I58" s="45">
        <f t="shared" si="15"/>
        <v>15</v>
      </c>
      <c r="J58" s="15"/>
      <c r="K58" s="5" t="s">
        <v>56</v>
      </c>
      <c r="L58" s="5">
        <v>5</v>
      </c>
      <c r="M58" s="49">
        <v>26</v>
      </c>
      <c r="Q58" s="34"/>
      <c r="R58" s="34"/>
      <c r="S58" s="2"/>
    </row>
    <row r="59" spans="1:19" ht="24" x14ac:dyDescent="0.4">
      <c r="A59" s="31" t="s">
        <v>61</v>
      </c>
      <c r="B59" s="43">
        <v>0</v>
      </c>
      <c r="C59" s="43">
        <v>0</v>
      </c>
      <c r="D59" s="61">
        <v>1</v>
      </c>
      <c r="E59" s="43">
        <v>0</v>
      </c>
      <c r="F59" s="43">
        <v>0</v>
      </c>
      <c r="G59" s="43">
        <v>0</v>
      </c>
      <c r="H59" s="43">
        <v>0</v>
      </c>
      <c r="I59" s="61">
        <f t="shared" si="15"/>
        <v>1</v>
      </c>
      <c r="J59" s="15"/>
      <c r="K59" s="31" t="s">
        <v>61</v>
      </c>
      <c r="L59" s="5">
        <v>0</v>
      </c>
      <c r="M59" s="70">
        <v>6</v>
      </c>
      <c r="Q59" s="34"/>
      <c r="R59" s="34"/>
      <c r="S59" s="2"/>
    </row>
    <row r="60" spans="1:19" ht="24" x14ac:dyDescent="0.4">
      <c r="A60"/>
      <c r="J60" s="15"/>
      <c r="M60" s="75"/>
      <c r="Q60" s="34"/>
      <c r="R60" s="34"/>
      <c r="S60" s="2"/>
    </row>
    <row r="61" spans="1:19" ht="24" x14ac:dyDescent="0.4">
      <c r="A61"/>
      <c r="J61" s="15"/>
      <c r="Q61" s="34"/>
      <c r="R61" s="34"/>
      <c r="S61" s="2"/>
    </row>
    <row r="62" spans="1:19" ht="24" x14ac:dyDescent="0.4">
      <c r="A62" s="85" t="s">
        <v>13</v>
      </c>
      <c r="B62" s="82" t="s">
        <v>36</v>
      </c>
      <c r="C62" s="83"/>
      <c r="D62" s="84"/>
      <c r="E62" s="80" t="s">
        <v>37</v>
      </c>
      <c r="F62" s="80"/>
      <c r="G62" s="80"/>
      <c r="H62" s="5" t="s">
        <v>38</v>
      </c>
      <c r="I62" s="80" t="s">
        <v>11</v>
      </c>
      <c r="J62" s="15"/>
      <c r="Q62" s="34"/>
      <c r="R62" s="34"/>
      <c r="S62" s="2"/>
    </row>
    <row r="63" spans="1:19" ht="24" x14ac:dyDescent="0.4">
      <c r="A63" s="86"/>
      <c r="B63" s="39" t="s">
        <v>40</v>
      </c>
      <c r="C63" s="39" t="s">
        <v>41</v>
      </c>
      <c r="D63" s="39" t="s">
        <v>42</v>
      </c>
      <c r="E63" s="1" t="s">
        <v>43</v>
      </c>
      <c r="F63" s="1" t="s">
        <v>44</v>
      </c>
      <c r="G63" s="39" t="s">
        <v>42</v>
      </c>
      <c r="H63" s="40" t="s">
        <v>45</v>
      </c>
      <c r="I63" s="84"/>
      <c r="J63" s="15"/>
      <c r="Q63" s="34"/>
      <c r="R63" s="34"/>
      <c r="S63" s="2"/>
    </row>
    <row r="64" spans="1:19" ht="24" x14ac:dyDescent="0.4">
      <c r="A64" s="71">
        <v>45170</v>
      </c>
      <c r="B64" s="5"/>
      <c r="C64" s="5"/>
      <c r="D64" s="5">
        <v>1</v>
      </c>
      <c r="E64" s="5"/>
      <c r="F64" s="5"/>
      <c r="G64" s="5"/>
      <c r="H64" s="5"/>
      <c r="I64" s="74">
        <f t="shared" ref="I64:I71" si="16">SUM(B64:H64)</f>
        <v>1</v>
      </c>
      <c r="J64" s="15"/>
      <c r="Q64" s="34"/>
      <c r="R64" s="34"/>
      <c r="S64" s="2"/>
    </row>
    <row r="65" spans="1:19" ht="24" x14ac:dyDescent="0.4">
      <c r="A65" s="71">
        <v>45171</v>
      </c>
      <c r="B65" s="5"/>
      <c r="C65" s="5"/>
      <c r="D65" s="5">
        <v>1</v>
      </c>
      <c r="E65" s="5"/>
      <c r="F65" s="5"/>
      <c r="G65" s="5"/>
      <c r="H65" s="5"/>
      <c r="I65" s="74">
        <f t="shared" si="16"/>
        <v>1</v>
      </c>
      <c r="J65" s="15"/>
      <c r="Q65" s="34"/>
      <c r="R65" s="34"/>
      <c r="S65" s="2"/>
    </row>
    <row r="66" spans="1:19" ht="24" x14ac:dyDescent="0.4">
      <c r="A66" s="71">
        <v>45173</v>
      </c>
      <c r="B66" s="5"/>
      <c r="C66" s="5"/>
      <c r="D66" s="5">
        <v>1</v>
      </c>
      <c r="E66" s="5"/>
      <c r="F66" s="5"/>
      <c r="G66" s="5"/>
      <c r="H66" s="5"/>
      <c r="I66" s="74">
        <f t="shared" si="16"/>
        <v>1</v>
      </c>
      <c r="J66" s="15"/>
      <c r="Q66" s="34"/>
      <c r="R66" s="34"/>
      <c r="S66" s="2"/>
    </row>
    <row r="67" spans="1:19" ht="24" x14ac:dyDescent="0.4">
      <c r="A67" s="71">
        <v>45174</v>
      </c>
      <c r="B67" s="5">
        <v>1</v>
      </c>
      <c r="C67" s="30"/>
      <c r="D67" s="5">
        <v>1</v>
      </c>
      <c r="E67" s="30"/>
      <c r="F67" s="30"/>
      <c r="G67" s="30"/>
      <c r="H67" s="30"/>
      <c r="I67" s="45">
        <f t="shared" si="16"/>
        <v>2</v>
      </c>
      <c r="J67" s="15"/>
      <c r="Q67" s="34"/>
      <c r="R67" s="34"/>
      <c r="S67" s="2"/>
    </row>
    <row r="68" spans="1:19" ht="24" x14ac:dyDescent="0.4">
      <c r="A68" s="71">
        <v>45175</v>
      </c>
      <c r="B68" s="30"/>
      <c r="C68" s="30"/>
      <c r="D68" s="5">
        <v>1</v>
      </c>
      <c r="E68" s="30"/>
      <c r="F68" s="30"/>
      <c r="G68" s="30"/>
      <c r="H68" s="30"/>
      <c r="I68" s="45">
        <f t="shared" si="16"/>
        <v>1</v>
      </c>
      <c r="J68" s="15"/>
      <c r="Q68" s="34"/>
      <c r="R68" s="34"/>
      <c r="S68" s="2"/>
    </row>
    <row r="69" spans="1:19" ht="24" x14ac:dyDescent="0.4">
      <c r="A69" s="71">
        <v>45176</v>
      </c>
      <c r="B69" s="30"/>
      <c r="C69" s="30"/>
      <c r="D69" s="30"/>
      <c r="E69" s="30"/>
      <c r="F69" s="30"/>
      <c r="G69" s="30"/>
      <c r="H69" s="45">
        <v>3</v>
      </c>
      <c r="I69" s="45">
        <f t="shared" si="16"/>
        <v>3</v>
      </c>
      <c r="J69" s="15"/>
      <c r="Q69" s="34"/>
      <c r="R69" s="34"/>
      <c r="S69" s="2"/>
    </row>
    <row r="70" spans="1:19" ht="24" x14ac:dyDescent="0.4">
      <c r="A70" s="71">
        <v>45178</v>
      </c>
      <c r="B70" s="30"/>
      <c r="C70" s="30"/>
      <c r="D70" s="30"/>
      <c r="E70" s="30"/>
      <c r="F70" s="30"/>
      <c r="G70" s="30"/>
      <c r="H70" s="45">
        <v>1</v>
      </c>
      <c r="I70" s="45">
        <f t="shared" si="16"/>
        <v>1</v>
      </c>
      <c r="J70" s="15"/>
      <c r="Q70" s="34"/>
      <c r="R70" s="34"/>
      <c r="S70" s="2"/>
    </row>
    <row r="71" spans="1:19" ht="24" x14ac:dyDescent="0.4">
      <c r="A71" s="71">
        <v>45180</v>
      </c>
      <c r="B71" s="5">
        <v>1</v>
      </c>
      <c r="C71" s="30"/>
      <c r="D71" s="30"/>
      <c r="E71" s="30"/>
      <c r="F71" s="30"/>
      <c r="G71" s="30"/>
      <c r="H71" s="45">
        <v>3</v>
      </c>
      <c r="I71" s="45">
        <f t="shared" si="16"/>
        <v>4</v>
      </c>
      <c r="J71" s="15"/>
      <c r="Q71" s="34"/>
      <c r="R71" s="34"/>
      <c r="S71" s="2"/>
    </row>
    <row r="72" spans="1:19" ht="24" x14ac:dyDescent="0.4">
      <c r="A72" s="71">
        <v>45184</v>
      </c>
      <c r="B72" s="30"/>
      <c r="C72" s="30"/>
      <c r="D72" s="30"/>
      <c r="E72" s="30"/>
      <c r="F72" s="30"/>
      <c r="G72" s="30"/>
      <c r="H72" s="45">
        <v>1</v>
      </c>
      <c r="I72" s="45">
        <f t="shared" ref="I72:I74" si="17">SUM(B72:H72)</f>
        <v>1</v>
      </c>
      <c r="J72" s="15"/>
      <c r="Q72" s="34"/>
      <c r="R72" s="34"/>
      <c r="S72" s="2"/>
    </row>
    <row r="73" spans="1:19" ht="24" x14ac:dyDescent="0.4">
      <c r="A73" s="58">
        <v>45201</v>
      </c>
      <c r="B73" s="30"/>
      <c r="C73" s="30"/>
      <c r="D73" s="5">
        <v>1</v>
      </c>
      <c r="E73" s="30"/>
      <c r="F73" s="30"/>
      <c r="G73" s="30"/>
      <c r="H73" s="30"/>
      <c r="I73" s="45">
        <f t="shared" si="17"/>
        <v>1</v>
      </c>
      <c r="J73" s="15"/>
      <c r="Q73" s="34"/>
      <c r="R73" s="34"/>
      <c r="S73" s="2"/>
    </row>
    <row r="74" spans="1:19" ht="24" x14ac:dyDescent="0.4">
      <c r="A74" s="58">
        <v>45209</v>
      </c>
      <c r="B74" s="5">
        <v>1</v>
      </c>
      <c r="C74" s="30"/>
      <c r="D74" s="30"/>
      <c r="E74" s="30"/>
      <c r="F74" s="30"/>
      <c r="G74" s="30"/>
      <c r="H74" s="30"/>
      <c r="I74" s="45">
        <f t="shared" si="17"/>
        <v>1</v>
      </c>
      <c r="J74" s="15"/>
      <c r="Q74" s="34"/>
      <c r="R74" s="34"/>
      <c r="S74" s="2"/>
    </row>
    <row r="75" spans="1:19" ht="24" x14ac:dyDescent="0.4">
      <c r="A75"/>
      <c r="J75" s="15"/>
      <c r="Q75" s="34"/>
      <c r="R75" s="34"/>
      <c r="S75" s="2"/>
    </row>
    <row r="76" spans="1:19" ht="24" x14ac:dyDescent="0.4">
      <c r="A76"/>
      <c r="J76" s="15"/>
      <c r="Q76" s="34"/>
      <c r="R76" s="34"/>
      <c r="S76" s="2"/>
    </row>
    <row r="77" spans="1:19" ht="24" x14ac:dyDescent="0.4">
      <c r="A77"/>
      <c r="J77" s="15"/>
      <c r="Q77" s="34"/>
      <c r="R77" s="34"/>
      <c r="S77" s="2"/>
    </row>
    <row r="78" spans="1:19" ht="24" x14ac:dyDescent="0.4">
      <c r="A78"/>
      <c r="J78" s="15"/>
      <c r="Q78" s="34"/>
      <c r="R78" s="34"/>
      <c r="S78" s="2"/>
    </row>
    <row r="79" spans="1:19" ht="24" x14ac:dyDescent="0.4">
      <c r="A79"/>
      <c r="J79" s="15"/>
      <c r="Q79" s="6"/>
      <c r="R79" s="34"/>
      <c r="S79" s="2"/>
    </row>
    <row r="80" spans="1:19" x14ac:dyDescent="0.4">
      <c r="A80"/>
      <c r="R80" s="34"/>
      <c r="S80" s="2"/>
    </row>
    <row r="81" spans="1:23" x14ac:dyDescent="0.4">
      <c r="A81"/>
      <c r="J81" s="6"/>
      <c r="R81" s="34"/>
      <c r="S81" s="2"/>
    </row>
    <row r="82" spans="1:23" x14ac:dyDescent="0.4">
      <c r="A82"/>
      <c r="R82" s="34"/>
      <c r="S82" s="2"/>
    </row>
    <row r="83" spans="1:23" x14ac:dyDescent="0.4">
      <c r="A83"/>
      <c r="R83" s="34"/>
      <c r="S83" s="2"/>
    </row>
    <row r="84" spans="1:23" x14ac:dyDescent="0.4">
      <c r="A84"/>
      <c r="R84" s="34"/>
      <c r="S84" s="2"/>
    </row>
    <row r="85" spans="1:23" x14ac:dyDescent="0.4">
      <c r="A85"/>
    </row>
    <row r="86" spans="1:23" x14ac:dyDescent="0.4">
      <c r="A86"/>
      <c r="R86" s="6"/>
      <c r="S86" s="6"/>
      <c r="T86" s="6"/>
      <c r="U86" s="6"/>
      <c r="V86" s="6"/>
      <c r="W86" s="6"/>
    </row>
    <row r="87" spans="1:23" x14ac:dyDescent="0.4">
      <c r="A87"/>
    </row>
    <row r="88" spans="1:23" x14ac:dyDescent="0.4">
      <c r="A88"/>
    </row>
    <row r="89" spans="1:23" x14ac:dyDescent="0.4">
      <c r="A89"/>
    </row>
    <row r="90" spans="1:23" x14ac:dyDescent="0.4">
      <c r="A90"/>
      <c r="Q90" s="38" t="s">
        <v>39</v>
      </c>
    </row>
    <row r="91" spans="1:23" x14ac:dyDescent="0.4">
      <c r="A91"/>
      <c r="Q91" s="42" t="s">
        <v>47</v>
      </c>
    </row>
    <row r="92" spans="1:23" x14ac:dyDescent="0.4">
      <c r="A92"/>
      <c r="Q92" s="49">
        <v>0</v>
      </c>
    </row>
    <row r="93" spans="1:23" x14ac:dyDescent="0.4">
      <c r="A93"/>
      <c r="Q93" s="49">
        <v>0</v>
      </c>
    </row>
    <row r="94" spans="1:23" x14ac:dyDescent="0.4">
      <c r="A94"/>
      <c r="Q94" s="49">
        <v>0</v>
      </c>
    </row>
    <row r="95" spans="1:23" x14ac:dyDescent="0.4">
      <c r="A95"/>
      <c r="Q95" s="50">
        <v>17</v>
      </c>
    </row>
    <row r="96" spans="1:23" x14ac:dyDescent="0.4">
      <c r="A96"/>
    </row>
    <row r="97" spans="1:23" x14ac:dyDescent="0.4">
      <c r="A97"/>
    </row>
    <row r="98" spans="1:23" x14ac:dyDescent="0.4">
      <c r="A98"/>
    </row>
    <row r="99" spans="1:23" x14ac:dyDescent="0.4">
      <c r="A99"/>
    </row>
    <row r="100" spans="1:23" x14ac:dyDescent="0.4">
      <c r="A100"/>
    </row>
    <row r="101" spans="1:23" x14ac:dyDescent="0.4">
      <c r="A101"/>
    </row>
    <row r="102" spans="1:23" x14ac:dyDescent="0.4">
      <c r="A102"/>
    </row>
    <row r="103" spans="1:23" s="6" customFormat="1" x14ac:dyDescent="0.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x14ac:dyDescent="0.4">
      <c r="A104"/>
    </row>
  </sheetData>
  <mergeCells count="36">
    <mergeCell ref="A26:B26"/>
    <mergeCell ref="K26:L26"/>
    <mergeCell ref="K27:L27"/>
    <mergeCell ref="O48:O49"/>
    <mergeCell ref="A48:A49"/>
    <mergeCell ref="E48:G48"/>
    <mergeCell ref="I48:I49"/>
    <mergeCell ref="K48:K49"/>
    <mergeCell ref="E39:G39"/>
    <mergeCell ref="I39:I40"/>
    <mergeCell ref="K39:K40"/>
    <mergeCell ref="O39:O40"/>
    <mergeCell ref="K33:L33"/>
    <mergeCell ref="A62:A63"/>
    <mergeCell ref="B62:D62"/>
    <mergeCell ref="E62:G62"/>
    <mergeCell ref="I62:I63"/>
    <mergeCell ref="B39:D39"/>
    <mergeCell ref="B48:D48"/>
    <mergeCell ref="A39:A40"/>
    <mergeCell ref="S39:U39"/>
    <mergeCell ref="W39:W40"/>
    <mergeCell ref="A27:B27"/>
    <mergeCell ref="A28:B28"/>
    <mergeCell ref="A29:B29"/>
    <mergeCell ref="A30:B30"/>
    <mergeCell ref="K30:L30"/>
    <mergeCell ref="K31:L31"/>
    <mergeCell ref="A33:B33"/>
    <mergeCell ref="K32:L32"/>
    <mergeCell ref="A34:B34"/>
    <mergeCell ref="P39:R39"/>
    <mergeCell ref="K28:L28"/>
    <mergeCell ref="K29:L29"/>
    <mergeCell ref="A31:B31"/>
    <mergeCell ref="A32:B32"/>
  </mergeCells>
  <phoneticPr fontId="1"/>
  <printOptions horizontalCentered="1" verticalCentered="1"/>
  <pageMargins left="0.25" right="0.25" top="0.3" bottom="0.26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3" t="s">
        <v>32</v>
      </c>
      <c r="C1" s="54" t="s">
        <v>51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 x14ac:dyDescent="0.4">
      <c r="A5" s="89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 x14ac:dyDescent="0.4">
      <c r="A6" s="90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 x14ac:dyDescent="0.4">
      <c r="A7" s="89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 x14ac:dyDescent="0.4">
      <c r="A8" s="90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 x14ac:dyDescent="0.4">
      <c r="A9" s="89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 x14ac:dyDescent="0.4">
      <c r="A10" s="90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 x14ac:dyDescent="0.4">
      <c r="A11" s="53"/>
      <c r="C11" s="54"/>
    </row>
    <row r="12" spans="1:10" x14ac:dyDescent="0.4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 x14ac:dyDescent="0.4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 x14ac:dyDescent="0.4">
      <c r="A16" s="53"/>
      <c r="C16" s="54"/>
    </row>
    <row r="17" spans="1:8" x14ac:dyDescent="0.4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 x14ac:dyDescent="0.4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 x14ac:dyDescent="0.4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 x14ac:dyDescent="0.4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 x14ac:dyDescent="0.4">
      <c r="A21" s="53"/>
      <c r="C21" s="54"/>
    </row>
    <row r="22" spans="1:8" x14ac:dyDescent="0.4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 x14ac:dyDescent="0.4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 x14ac:dyDescent="0.4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 x14ac:dyDescent="0.4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 x14ac:dyDescent="0.4">
      <c r="A26" s="53"/>
      <c r="C26" s="54"/>
    </row>
    <row r="27" spans="1:8" x14ac:dyDescent="0.4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 x14ac:dyDescent="0.4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 x14ac:dyDescent="0.4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 x14ac:dyDescent="0.4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 x14ac:dyDescent="0.4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 x14ac:dyDescent="0.4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 x14ac:dyDescent="0.4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 x14ac:dyDescent="0.4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 x14ac:dyDescent="0.4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 x14ac:dyDescent="0.4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 x14ac:dyDescent="0.4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 x14ac:dyDescent="0.4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 x14ac:dyDescent="0.4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 x14ac:dyDescent="0.4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 x14ac:dyDescent="0.4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 x14ac:dyDescent="0.4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 x14ac:dyDescent="0.4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 x14ac:dyDescent="0.4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 x14ac:dyDescent="0.4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 x14ac:dyDescent="0.4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 x14ac:dyDescent="0.4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 x14ac:dyDescent="0.4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 x14ac:dyDescent="0.4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 x14ac:dyDescent="0.4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 x14ac:dyDescent="0.4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 x14ac:dyDescent="0.4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 x14ac:dyDescent="0.4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 x14ac:dyDescent="0.4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 x14ac:dyDescent="0.4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 x14ac:dyDescent="0.4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 x14ac:dyDescent="0.4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 x14ac:dyDescent="0.4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 x14ac:dyDescent="0.4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 x14ac:dyDescent="0.4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 x14ac:dyDescent="0.4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 x14ac:dyDescent="0.4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 x14ac:dyDescent="0.4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 x14ac:dyDescent="0.4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 x14ac:dyDescent="0.4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 x14ac:dyDescent="0.4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 x14ac:dyDescent="0.4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 x14ac:dyDescent="0.4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 x14ac:dyDescent="0.4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 x14ac:dyDescent="0.4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 x14ac:dyDescent="0.4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 x14ac:dyDescent="0.4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 x14ac:dyDescent="0.4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 x14ac:dyDescent="0.4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 x14ac:dyDescent="0.4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 x14ac:dyDescent="0.4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 x14ac:dyDescent="0.4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 x14ac:dyDescent="0.4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 x14ac:dyDescent="0.4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 x14ac:dyDescent="0.4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 x14ac:dyDescent="0.4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 x14ac:dyDescent="0.4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 x14ac:dyDescent="0.4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 x14ac:dyDescent="0.4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 x14ac:dyDescent="0.4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 x14ac:dyDescent="0.4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2023-11-02T23:16:29Z</cp:lastPrinted>
  <dcterms:created xsi:type="dcterms:W3CDTF">2022-05-18T06:35:45Z</dcterms:created>
  <dcterms:modified xsi:type="dcterms:W3CDTF">2023-11-02T23:16:32Z</dcterms:modified>
</cp:coreProperties>
</file>