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5" documentId="13_ncr:1_{6EAE3716-C546-4A4D-B30E-E933BF765F4E}" xr6:coauthVersionLast="47" xr6:coauthVersionMax="47" xr10:uidLastSave="{36AAE38C-D0EB-4B6D-9CE7-07D56D22B553}"/>
  <bookViews>
    <workbookView xWindow="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39" i="1"/>
  <c r="I38" i="1"/>
  <c r="I37" i="1"/>
  <c r="I30" i="1"/>
  <c r="I31" i="1"/>
  <c r="I32" i="1"/>
  <c r="I33" i="1"/>
  <c r="I34" i="1"/>
  <c r="I29" i="1"/>
  <c r="I35" i="1"/>
  <c r="I36" i="1"/>
  <c r="S49" i="1"/>
  <c r="I44" i="1"/>
  <c r="I46" i="1"/>
  <c r="I48" i="1"/>
  <c r="I49" i="1"/>
  <c r="S48" i="1"/>
  <c r="I47" i="1" l="1"/>
  <c r="S47" i="1"/>
  <c r="S46" i="1" l="1"/>
  <c r="S45" i="1"/>
  <c r="S31" i="1"/>
  <c r="S32" i="1"/>
  <c r="S33" i="1"/>
  <c r="S34" i="1"/>
  <c r="S36" i="1"/>
  <c r="S37" i="1"/>
  <c r="S38" i="1"/>
  <c r="S39" i="1"/>
  <c r="S40" i="1"/>
  <c r="S41" i="1"/>
  <c r="S42" i="1"/>
  <c r="I45" i="1"/>
  <c r="S44" i="1"/>
  <c r="I43" i="1" l="1"/>
  <c r="I42" i="1"/>
  <c r="I40" i="1" l="1"/>
  <c r="N13" i="1" l="1"/>
  <c r="O13" i="1"/>
  <c r="P13" i="1"/>
  <c r="Q13" i="1"/>
  <c r="R13" i="1"/>
  <c r="I25" i="1" l="1"/>
  <c r="S25" i="1"/>
  <c r="S30" i="1"/>
  <c r="S24" i="1" l="1"/>
  <c r="I89" i="1"/>
  <c r="I88" i="1" l="1"/>
  <c r="I74" i="1"/>
  <c r="I24" i="1"/>
  <c r="V60" i="1" l="1"/>
  <c r="U60" i="1"/>
  <c r="T60" i="1"/>
  <c r="S60" i="1"/>
  <c r="R60" i="1"/>
  <c r="Q60" i="1"/>
  <c r="P60" i="1"/>
  <c r="W59" i="1"/>
  <c r="W58" i="1"/>
  <c r="W57" i="1"/>
  <c r="W56" i="1"/>
  <c r="S20" i="1"/>
  <c r="S21" i="1"/>
  <c r="S22" i="1"/>
  <c r="S23" i="1"/>
  <c r="W60" i="1" l="1"/>
  <c r="I87" i="1" l="1"/>
  <c r="I57" i="1" l="1"/>
  <c r="I58" i="1"/>
  <c r="I59" i="1"/>
  <c r="I86" i="1"/>
  <c r="I85" i="1"/>
  <c r="I84" i="1"/>
  <c r="I83" i="1"/>
  <c r="I82" i="1"/>
  <c r="I81" i="1"/>
  <c r="I80" i="1"/>
  <c r="I79" i="1"/>
  <c r="I56" i="1"/>
  <c r="I66" i="1"/>
  <c r="I67" i="1"/>
  <c r="I68" i="1"/>
  <c r="I69" i="1"/>
  <c r="I70" i="1"/>
  <c r="I71" i="1"/>
  <c r="I72" i="1"/>
  <c r="I73" i="1"/>
  <c r="I65" i="1"/>
  <c r="I23" i="1"/>
  <c r="C13" i="1" l="1"/>
  <c r="I22" i="1" l="1"/>
  <c r="I21" i="1" l="1"/>
  <c r="M60" i="1" l="1"/>
  <c r="L60" i="1"/>
  <c r="H60" i="1"/>
  <c r="G60" i="1"/>
  <c r="F60" i="1"/>
  <c r="E60" i="1"/>
  <c r="D60" i="1"/>
  <c r="C60" i="1"/>
  <c r="B60" i="1"/>
  <c r="H51" i="1"/>
  <c r="G51" i="1"/>
  <c r="I20" i="1"/>
  <c r="S19" i="1"/>
  <c r="I19" i="1"/>
  <c r="S18" i="1"/>
  <c r="I18" i="1"/>
  <c r="Q14" i="1"/>
  <c r="R14" i="1"/>
  <c r="P14" i="1"/>
  <c r="O14" i="1"/>
  <c r="N14" i="1"/>
  <c r="M13" i="1"/>
  <c r="M14" i="1" s="1"/>
  <c r="H13" i="1"/>
  <c r="H14" i="1" s="1"/>
  <c r="G13" i="1"/>
  <c r="G14" i="1" s="1"/>
  <c r="F13" i="1"/>
  <c r="F14" i="1" s="1"/>
  <c r="E13" i="1"/>
  <c r="E14" i="1" s="1"/>
  <c r="D13" i="1"/>
  <c r="D14" i="1" s="1"/>
  <c r="C14" i="1"/>
  <c r="S12" i="1"/>
  <c r="I12" i="1"/>
  <c r="S11" i="1"/>
  <c r="I11" i="1"/>
  <c r="I10" i="1"/>
  <c r="I9" i="1"/>
  <c r="I60" i="1" l="1"/>
  <c r="S13" i="1"/>
  <c r="S14" i="1" s="1"/>
  <c r="I13" i="1"/>
  <c r="I14" i="1" s="1"/>
</calcChain>
</file>

<file path=xl/sharedStrings.xml><?xml version="1.0" encoding="utf-8"?>
<sst xmlns="http://schemas.openxmlformats.org/spreadsheetml/2006/main" count="308" uniqueCount="75">
  <si>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</si>
  <si>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</si>
  <si>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</si>
  <si>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</si>
  <si>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</si>
  <si>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</si>
  <si>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</si>
  <si>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</si>
  <si>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</si>
  <si>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</si>
  <si>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</si>
  <si>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</si>
  <si>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</si>
  <si>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</si>
  <si>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</si>
  <si>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</si>
  <si>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</si>
  <si>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</si>
  <si>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</si>
  <si>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</si>
  <si>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</si>
  <si>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</si>
  <si>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</si>
  <si>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</si>
  <si>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</si>
  <si>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</si>
  <si>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</si>
  <si>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</si>
  <si>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</si>
  <si>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</si>
  <si>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</si>
  <si>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</si>
  <si>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</si>
  <si>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</si>
  <si>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</si>
  <si>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</si>
  <si>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</si>
  <si>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</si>
  <si>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</si>
  <si>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</si>
  <si>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</si>
  <si>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</si>
  <si>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</si>
  <si>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</si>
  <si>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</si>
  <si>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</si>
  <si>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</si>
  <si>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</si>
  <si>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</si>
  <si>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</si>
  <si>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</si>
  <si>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</si>
  <si>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</si>
  <si>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</si>
  <si>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</si>
  <si>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</si>
  <si>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</si>
  <si>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</si>
  <si>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</si>
  <si>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</si>
  <si>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t>10月</t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</si>
  <si>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</si>
  <si>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</si>
  <si>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</si>
  <si>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</si>
  <si>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11月</t>
  </si>
  <si>
    <r>
      <t xml:space="preserve">21.13  </t>
    </r>
    <r>
      <rPr>
        <b/>
        <sz val="12"/>
        <color rgb="FFFF0000"/>
        <rFont val="游明朝"/>
        <family val="1"/>
        <charset val="128"/>
      </rPr>
      <t>↑</t>
    </r>
    <phoneticPr fontId="1"/>
  </si>
  <si>
    <t>25名</t>
    <rPh sb="2" eb="3">
      <t xml:space="preserve">メイ </t>
    </rPh>
    <phoneticPr fontId="1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</si>
  <si>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1"/>
  </si>
  <si>
    <r>
      <t xml:space="preserve">2.01 </t>
    </r>
    <r>
      <rPr>
        <b/>
        <sz val="12"/>
        <color theme="4"/>
        <rFont val="游明朝"/>
        <family val="1"/>
        <charset val="128"/>
      </rPr>
      <t>↓</t>
    </r>
    <phoneticPr fontId="1"/>
  </si>
  <si>
    <t>2.62↓</t>
    <phoneticPr fontId="1"/>
  </si>
  <si>
    <t>★ インフルエンザ「流行注意報」発令中(11/15)　今後4週間以内に大きな流行が発生する可能性が高い</t>
    <rPh sb="10" eb="15">
      <t xml:space="preserve">リュウコウチュウイホウ </t>
    </rPh>
    <rPh sb="16" eb="19">
      <t xml:space="preserve">ハツレイチュウ </t>
    </rPh>
    <phoneticPr fontId="1"/>
  </si>
  <si>
    <t>23.38 ↑</t>
    <phoneticPr fontId="1"/>
  </si>
  <si>
    <t>11/13〜11/19</t>
    <phoneticPr fontId="1"/>
  </si>
  <si>
    <t>2023/11/23（木）</t>
    <rPh sb="11" eb="12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</si>
</sst>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6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2"/>
      <color theme="4"/>
      <name val="游明朝"/>
      <family val="1"/>
      <charset val="128"/>
    </font>
    <font>
      <b/>
      <sz val="20"/>
      <color rgb="FFFF0000"/>
      <name val="游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8" fontId="15" fillId="0" borderId="0" xfId="2" applyFo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19"/>
  <sheetViews>
    <sheetView tabSelected="1" zoomScale="110" zoomScaleNormal="110" workbookViewId="0">
      <selection activeCell="G51" sqref="G51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62</v>
      </c>
      <c r="C1" s="5" t="s">
        <v>58</v>
      </c>
      <c r="D1" s="74" t="s">
        <v>70</v>
      </c>
      <c r="E1" s="61" t="s">
        <v>61</v>
      </c>
      <c r="F1" s="61" t="s">
        <v>69</v>
      </c>
      <c r="G1" t="s">
        <v>64</v>
      </c>
    </row>
    <row r="2" spans="1:20" x14ac:dyDescent="0.4">
      <c r="A2" s="2" t="s">
        <v>73</v>
      </c>
      <c r="B2" s="5" t="s">
        <v>63</v>
      </c>
      <c r="C2" s="5" t="s">
        <v>58</v>
      </c>
      <c r="D2" s="73" t="s">
        <v>72</v>
      </c>
      <c r="E2" s="61" t="s">
        <v>61</v>
      </c>
      <c r="F2" s="61" t="s">
        <v>66</v>
      </c>
      <c r="G2" t="s">
        <v>64</v>
      </c>
    </row>
    <row r="3" spans="1:20" x14ac:dyDescent="0.4">
      <c r="A3" s="10"/>
      <c r="B3" s="2"/>
      <c r="C3" s="2"/>
      <c r="D3" s="65"/>
    </row>
    <row r="4" spans="1:20" s="6" customFormat="1" x14ac:dyDescent="0.4">
      <c r="A4" s="13"/>
      <c r="B4" s="56" t="s">
        <v>68</v>
      </c>
      <c r="E4" s="68" t="s">
        <v>67</v>
      </c>
      <c r="F4" s="6" t="s">
        <v>59</v>
      </c>
    </row>
    <row r="5" spans="1:20" s="6" customFormat="1" ht="33" x14ac:dyDescent="0.4">
      <c r="B5" s="80" t="s">
        <v>71</v>
      </c>
    </row>
    <row r="6" spans="1:20" s="6" customFormat="1" ht="33" x14ac:dyDescent="0.4">
      <c r="B6" s="80"/>
    </row>
    <row r="7" spans="1:20" s="11" customFormat="1" ht="24" x14ac:dyDescent="0.4">
      <c r="A7" s="14" t="s">
        <v>18</v>
      </c>
      <c r="G7" s="6" t="s">
        <v>8</v>
      </c>
      <c r="H7" s="92" t="s">
        <v>74</v>
      </c>
      <c r="I7" s="9">
        <v>0.25</v>
      </c>
      <c r="K7" s="14" t="s">
        <v>19</v>
      </c>
    </row>
    <row r="8" spans="1:20" x14ac:dyDescent="0.4">
      <c r="B8" s="21" t="s">
        <v>14</v>
      </c>
      <c r="C8" s="1" t="s">
        <v>0</v>
      </c>
      <c r="D8" s="5" t="s">
        <v>1</v>
      </c>
      <c r="E8" s="1" t="s">
        <v>2</v>
      </c>
      <c r="F8" s="18" t="s">
        <v>3</v>
      </c>
      <c r="G8" s="5" t="s">
        <v>4</v>
      </c>
      <c r="H8" s="17" t="s">
        <v>5</v>
      </c>
      <c r="I8" s="5" t="s">
        <v>6</v>
      </c>
      <c r="L8" s="21" t="s">
        <v>14</v>
      </c>
      <c r="M8" s="1" t="s">
        <v>0</v>
      </c>
      <c r="N8" s="5" t="s">
        <v>1</v>
      </c>
      <c r="O8" s="18" t="s">
        <v>2</v>
      </c>
      <c r="P8" s="18" t="s">
        <v>3</v>
      </c>
      <c r="Q8" s="79" t="s">
        <v>4</v>
      </c>
      <c r="R8" s="17" t="s">
        <v>5</v>
      </c>
      <c r="S8" s="5" t="s">
        <v>6</v>
      </c>
    </row>
    <row r="9" spans="1:20" x14ac:dyDescent="0.4">
      <c r="B9" s="21" t="s">
        <v>16</v>
      </c>
      <c r="C9" s="1">
        <v>0</v>
      </c>
      <c r="D9" s="5">
        <v>1</v>
      </c>
      <c r="E9" s="1">
        <v>1</v>
      </c>
      <c r="F9" s="1">
        <v>0</v>
      </c>
      <c r="G9" s="1">
        <v>0</v>
      </c>
      <c r="H9" s="1">
        <v>0</v>
      </c>
      <c r="I9" s="5">
        <f>SUM(C9:H9)</f>
        <v>2</v>
      </c>
      <c r="L9" s="21" t="s">
        <v>16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</row>
    <row r="10" spans="1:20" x14ac:dyDescent="0.4">
      <c r="B10" s="21" t="s">
        <v>17</v>
      </c>
      <c r="C10" s="1">
        <v>0</v>
      </c>
      <c r="D10" s="5">
        <v>1</v>
      </c>
      <c r="E10" s="1">
        <v>1</v>
      </c>
      <c r="F10" s="1">
        <v>1</v>
      </c>
      <c r="G10" s="1">
        <v>1</v>
      </c>
      <c r="H10" s="1">
        <v>0</v>
      </c>
      <c r="I10" s="5">
        <f>SUM(C10:H10)</f>
        <v>4</v>
      </c>
      <c r="L10" s="21" t="s">
        <v>17</v>
      </c>
      <c r="M10" s="1" t="s">
        <v>20</v>
      </c>
      <c r="N10" s="1" t="s">
        <v>20</v>
      </c>
      <c r="O10" s="1" t="s">
        <v>20</v>
      </c>
      <c r="P10" s="1" t="s">
        <v>20</v>
      </c>
      <c r="Q10" s="1" t="s">
        <v>20</v>
      </c>
      <c r="R10" s="1" t="s">
        <v>20</v>
      </c>
      <c r="S10" s="1" t="s">
        <v>20</v>
      </c>
      <c r="T10" s="26" t="s">
        <v>21</v>
      </c>
    </row>
    <row r="11" spans="1:20" x14ac:dyDescent="0.4">
      <c r="B11" s="21" t="s">
        <v>9</v>
      </c>
      <c r="C11" s="1">
        <v>44</v>
      </c>
      <c r="D11" s="5">
        <v>43</v>
      </c>
      <c r="E11" s="1">
        <v>48</v>
      </c>
      <c r="F11" s="1">
        <v>121</v>
      </c>
      <c r="G11" s="1">
        <v>47</v>
      </c>
      <c r="H11" s="1">
        <v>60</v>
      </c>
      <c r="I11" s="5">
        <f>SUM(C11:H11)</f>
        <v>363</v>
      </c>
      <c r="L11" s="21" t="s">
        <v>9</v>
      </c>
      <c r="M11" s="1">
        <v>2</v>
      </c>
      <c r="N11" s="5">
        <v>0</v>
      </c>
      <c r="O11" s="1">
        <v>1</v>
      </c>
      <c r="P11" s="1">
        <v>7</v>
      </c>
      <c r="Q11" s="1">
        <v>0</v>
      </c>
      <c r="R11" s="1">
        <v>1</v>
      </c>
      <c r="S11" s="5">
        <f>SUM(M11:R11)</f>
        <v>11</v>
      </c>
    </row>
    <row r="12" spans="1:20" x14ac:dyDescent="0.4">
      <c r="B12" s="27" t="s">
        <v>13</v>
      </c>
      <c r="C12" s="24">
        <v>14</v>
      </c>
      <c r="D12" s="24">
        <v>29</v>
      </c>
      <c r="E12" s="23">
        <v>24</v>
      </c>
      <c r="F12" s="24">
        <v>69</v>
      </c>
      <c r="G12" s="23">
        <v>25</v>
      </c>
      <c r="H12" s="24">
        <v>36</v>
      </c>
      <c r="I12" s="23">
        <f>SUM(C12:H12)</f>
        <v>197</v>
      </c>
      <c r="L12" s="76" t="s">
        <v>13</v>
      </c>
      <c r="M12" s="77">
        <v>3</v>
      </c>
      <c r="N12" s="77">
        <v>1</v>
      </c>
      <c r="O12" s="78">
        <v>12</v>
      </c>
      <c r="P12" s="77">
        <v>19</v>
      </c>
      <c r="Q12" s="78">
        <v>11</v>
      </c>
      <c r="R12" s="77">
        <v>7</v>
      </c>
      <c r="S12" s="78">
        <f>SUM(M12:R12)</f>
        <v>53</v>
      </c>
    </row>
    <row r="13" spans="1:20" x14ac:dyDescent="0.4">
      <c r="B13" s="12" t="s">
        <v>11</v>
      </c>
      <c r="C13" s="1">
        <f t="shared" ref="C13:I13" si="0">SUM(C9:C12)</f>
        <v>58</v>
      </c>
      <c r="D13" s="1">
        <f t="shared" si="0"/>
        <v>74</v>
      </c>
      <c r="E13" s="1">
        <f t="shared" si="0"/>
        <v>74</v>
      </c>
      <c r="F13" s="1">
        <f t="shared" si="0"/>
        <v>191</v>
      </c>
      <c r="G13" s="1">
        <f t="shared" si="0"/>
        <v>73</v>
      </c>
      <c r="H13" s="1">
        <f t="shared" si="0"/>
        <v>96</v>
      </c>
      <c r="I13" s="25">
        <f t="shared" si="0"/>
        <v>566</v>
      </c>
      <c r="L13" s="12" t="s">
        <v>11</v>
      </c>
      <c r="M13" s="1">
        <f>SUM(M9:M12)</f>
        <v>5</v>
      </c>
      <c r="N13" s="1">
        <f t="shared" ref="N13:R13" si="1">SUM(N9:N12)</f>
        <v>1</v>
      </c>
      <c r="O13" s="1">
        <f t="shared" si="1"/>
        <v>13</v>
      </c>
      <c r="P13" s="1">
        <f t="shared" si="1"/>
        <v>26</v>
      </c>
      <c r="Q13" s="1">
        <f t="shared" si="1"/>
        <v>11</v>
      </c>
      <c r="R13" s="1">
        <f t="shared" si="1"/>
        <v>8</v>
      </c>
      <c r="S13" s="20">
        <f>SUM(S9:S12)</f>
        <v>64</v>
      </c>
    </row>
    <row r="14" spans="1:20" x14ac:dyDescent="0.4">
      <c r="A14" s="4"/>
      <c r="B14" s="4" t="s">
        <v>10</v>
      </c>
      <c r="C14" s="3">
        <f>C13/247</f>
        <v>0.23481781376518218</v>
      </c>
      <c r="D14" s="3">
        <f>D13/303</f>
        <v>0.24422442244224424</v>
      </c>
      <c r="E14" s="3">
        <f>E13/324</f>
        <v>0.22839506172839505</v>
      </c>
      <c r="F14" s="19">
        <f>F13/545</f>
        <v>0.35045871559633029</v>
      </c>
      <c r="G14" s="3">
        <f>G13/300</f>
        <v>0.24333333333333335</v>
      </c>
      <c r="H14" s="16">
        <f>H13/183</f>
        <v>0.52459016393442626</v>
      </c>
      <c r="I14" s="3">
        <f>I13/1902</f>
        <v>0.29758149316508936</v>
      </c>
      <c r="L14" s="4" t="s">
        <v>10</v>
      </c>
      <c r="M14" s="3">
        <f>M13/247</f>
        <v>2.0242914979757085E-2</v>
      </c>
      <c r="N14" s="3">
        <f>N13/303</f>
        <v>3.3003300330033004E-3</v>
      </c>
      <c r="O14" s="19">
        <f>O13/324</f>
        <v>4.0123456790123455E-2</v>
      </c>
      <c r="P14" s="19">
        <f>P13/545</f>
        <v>4.7706422018348627E-2</v>
      </c>
      <c r="Q14" s="19">
        <f>Q13/300</f>
        <v>3.6666666666666667E-2</v>
      </c>
      <c r="R14" s="16">
        <f>R13/183</f>
        <v>4.3715846994535519E-2</v>
      </c>
      <c r="S14" s="3">
        <f>S13/1902</f>
        <v>3.3648790746582544E-2</v>
      </c>
    </row>
    <row r="15" spans="1:20" s="11" customFormat="1" x14ac:dyDescent="0.4">
      <c r="A15" s="10"/>
    </row>
    <row r="16" spans="1:20" s="6" customFormat="1" ht="24" x14ac:dyDescent="0.4">
      <c r="A16" s="10" t="s">
        <v>23</v>
      </c>
      <c r="K16" s="14" t="s">
        <v>19</v>
      </c>
    </row>
    <row r="17" spans="1:19" x14ac:dyDescent="0.4">
      <c r="A17" s="12" t="s">
        <v>14</v>
      </c>
      <c r="B17" s="5" t="s">
        <v>15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K17" s="12" t="s">
        <v>14</v>
      </c>
      <c r="L17" s="5" t="s">
        <v>15</v>
      </c>
      <c r="M17" s="1" t="s">
        <v>0</v>
      </c>
      <c r="N17" s="5" t="s">
        <v>1</v>
      </c>
      <c r="O17" s="18" t="s">
        <v>2</v>
      </c>
      <c r="P17" s="18" t="s">
        <v>3</v>
      </c>
      <c r="Q17" s="79" t="s">
        <v>4</v>
      </c>
      <c r="R17" s="17" t="s">
        <v>5</v>
      </c>
      <c r="S17" s="5" t="s">
        <v>6</v>
      </c>
    </row>
    <row r="18" spans="1:19" x14ac:dyDescent="0.4">
      <c r="A18" s="5" t="s">
        <v>13</v>
      </c>
      <c r="B18" s="5" t="s">
        <v>7</v>
      </c>
      <c r="C18" s="12">
        <v>0</v>
      </c>
      <c r="D18" s="12">
        <v>2</v>
      </c>
      <c r="E18" s="12">
        <v>1</v>
      </c>
      <c r="F18" s="12">
        <v>0</v>
      </c>
      <c r="G18" s="12">
        <v>0</v>
      </c>
      <c r="H18" s="12">
        <v>2</v>
      </c>
      <c r="I18" s="5">
        <f t="shared" ref="I18:I25" si="2">SUM(C18:H18)</f>
        <v>5</v>
      </c>
      <c r="K18" s="5" t="s">
        <v>13</v>
      </c>
      <c r="L18" s="5" t="s">
        <v>7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5">
        <f>SUM(M18:R18)</f>
        <v>0</v>
      </c>
    </row>
    <row r="19" spans="1:19" x14ac:dyDescent="0.4">
      <c r="A19" s="5" t="s">
        <v>13</v>
      </c>
      <c r="B19" s="5" t="s">
        <v>24</v>
      </c>
      <c r="C19" s="12">
        <v>0</v>
      </c>
      <c r="D19" s="12">
        <v>2</v>
      </c>
      <c r="E19" s="12">
        <v>0</v>
      </c>
      <c r="F19" s="12">
        <v>6</v>
      </c>
      <c r="G19" s="12">
        <v>2</v>
      </c>
      <c r="H19" s="12">
        <v>1</v>
      </c>
      <c r="I19" s="5">
        <f t="shared" si="2"/>
        <v>11</v>
      </c>
      <c r="K19" s="5"/>
      <c r="L19" s="5" t="s">
        <v>24</v>
      </c>
      <c r="M19" s="12">
        <v>0</v>
      </c>
      <c r="N19" s="12">
        <v>0</v>
      </c>
      <c r="O19" s="5">
        <v>2</v>
      </c>
      <c r="P19" s="12">
        <v>0</v>
      </c>
      <c r="Q19" s="12">
        <v>0</v>
      </c>
      <c r="R19" s="12">
        <v>0</v>
      </c>
      <c r="S19" s="5">
        <f>SUM(M19:R19)</f>
        <v>2</v>
      </c>
    </row>
    <row r="20" spans="1:19" x14ac:dyDescent="0.4">
      <c r="A20" s="5" t="s">
        <v>13</v>
      </c>
      <c r="B20" s="5" t="s">
        <v>33</v>
      </c>
      <c r="C20" s="12">
        <v>3</v>
      </c>
      <c r="D20" s="12">
        <v>1</v>
      </c>
      <c r="E20" s="12">
        <v>3</v>
      </c>
      <c r="F20" s="12">
        <v>4</v>
      </c>
      <c r="G20" s="12">
        <v>1</v>
      </c>
      <c r="H20" s="12">
        <v>2</v>
      </c>
      <c r="I20" s="5">
        <f t="shared" si="2"/>
        <v>14</v>
      </c>
      <c r="K20" s="5"/>
      <c r="L20" s="5" t="s">
        <v>33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5">
        <f t="shared" ref="S20:S23" si="3">SUM(M20:R20)</f>
        <v>0</v>
      </c>
    </row>
    <row r="21" spans="1:19" x14ac:dyDescent="0.4">
      <c r="A21" s="5" t="s">
        <v>13</v>
      </c>
      <c r="B21" s="5" t="s">
        <v>54</v>
      </c>
      <c r="C21" s="12">
        <v>3</v>
      </c>
      <c r="D21" s="12">
        <v>1</v>
      </c>
      <c r="E21" s="12">
        <v>0</v>
      </c>
      <c r="F21" s="61">
        <v>16</v>
      </c>
      <c r="G21" s="12">
        <v>5</v>
      </c>
      <c r="H21" s="12">
        <v>2</v>
      </c>
      <c r="I21" s="61">
        <f t="shared" si="2"/>
        <v>27</v>
      </c>
      <c r="K21" s="5"/>
      <c r="L21" s="5" t="s">
        <v>54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5">
        <f t="shared" si="3"/>
        <v>0</v>
      </c>
    </row>
    <row r="22" spans="1:19" x14ac:dyDescent="0.4">
      <c r="A22" s="5" t="s">
        <v>13</v>
      </c>
      <c r="B22" s="61" t="s">
        <v>55</v>
      </c>
      <c r="C22" s="12">
        <v>1</v>
      </c>
      <c r="D22" s="12">
        <v>4</v>
      </c>
      <c r="E22" s="12">
        <v>4</v>
      </c>
      <c r="F22" s="12">
        <v>12</v>
      </c>
      <c r="G22" s="12">
        <v>7</v>
      </c>
      <c r="H22" s="12">
        <v>9</v>
      </c>
      <c r="I22" s="61">
        <f t="shared" si="2"/>
        <v>37</v>
      </c>
      <c r="K22" s="5"/>
      <c r="L22" s="5" t="s">
        <v>55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5">
        <f t="shared" si="3"/>
        <v>0</v>
      </c>
    </row>
    <row r="23" spans="1:19" x14ac:dyDescent="0.4">
      <c r="A23" s="5" t="s">
        <v>13</v>
      </c>
      <c r="B23" s="5" t="s">
        <v>56</v>
      </c>
      <c r="C23" s="12">
        <v>1</v>
      </c>
      <c r="D23" s="12">
        <v>2</v>
      </c>
      <c r="E23" s="12">
        <v>3</v>
      </c>
      <c r="F23" s="12">
        <v>12</v>
      </c>
      <c r="G23" s="12">
        <v>0</v>
      </c>
      <c r="H23" s="12">
        <v>5</v>
      </c>
      <c r="I23" s="61">
        <f t="shared" si="2"/>
        <v>23</v>
      </c>
      <c r="K23" s="5"/>
      <c r="L23" s="5" t="s">
        <v>56</v>
      </c>
      <c r="M23" s="12">
        <v>0</v>
      </c>
      <c r="N23" s="12">
        <v>0</v>
      </c>
      <c r="O23" s="12">
        <v>0</v>
      </c>
      <c r="P23" s="12">
        <v>0</v>
      </c>
      <c r="Q23" s="5">
        <v>1</v>
      </c>
      <c r="R23" s="12">
        <v>0</v>
      </c>
      <c r="S23" s="5">
        <f t="shared" si="3"/>
        <v>1</v>
      </c>
    </row>
    <row r="24" spans="1:19" x14ac:dyDescent="0.4">
      <c r="A24" s="5" t="s">
        <v>13</v>
      </c>
      <c r="B24" s="5" t="s">
        <v>60</v>
      </c>
      <c r="C24" s="12">
        <v>0</v>
      </c>
      <c r="D24" s="12">
        <v>2</v>
      </c>
      <c r="E24" s="12">
        <v>2</v>
      </c>
      <c r="F24" s="12">
        <v>1</v>
      </c>
      <c r="G24" s="12">
        <v>1</v>
      </c>
      <c r="H24" s="12">
        <v>3</v>
      </c>
      <c r="I24" s="61">
        <f t="shared" si="2"/>
        <v>9</v>
      </c>
      <c r="K24" s="5"/>
      <c r="L24" s="29" t="s">
        <v>60</v>
      </c>
      <c r="M24" s="29">
        <v>1</v>
      </c>
      <c r="N24" s="12">
        <v>0</v>
      </c>
      <c r="O24" s="29">
        <v>3</v>
      </c>
      <c r="P24" s="29">
        <v>1</v>
      </c>
      <c r="Q24" s="29">
        <v>1</v>
      </c>
      <c r="R24" s="12">
        <v>0</v>
      </c>
      <c r="S24" s="29">
        <f t="shared" ref="S24:S25" si="4">SUM(M24:R24)</f>
        <v>6</v>
      </c>
    </row>
    <row r="25" spans="1:19" x14ac:dyDescent="0.4">
      <c r="A25" s="5" t="s">
        <v>13</v>
      </c>
      <c r="B25" s="5" t="s">
        <v>65</v>
      </c>
      <c r="C25" s="12">
        <v>1</v>
      </c>
      <c r="D25" s="12">
        <v>0</v>
      </c>
      <c r="E25" s="12">
        <v>3</v>
      </c>
      <c r="F25" s="12">
        <v>1</v>
      </c>
      <c r="G25" s="12">
        <v>0</v>
      </c>
      <c r="H25" s="12">
        <v>2</v>
      </c>
      <c r="I25" s="61">
        <f t="shared" si="2"/>
        <v>7</v>
      </c>
      <c r="K25" s="5"/>
      <c r="L25" s="29" t="s">
        <v>65</v>
      </c>
      <c r="M25" s="29">
        <v>2</v>
      </c>
      <c r="N25" s="29">
        <v>1</v>
      </c>
      <c r="O25" s="29">
        <v>5</v>
      </c>
      <c r="P25" s="29">
        <v>16</v>
      </c>
      <c r="Q25" s="29">
        <v>8</v>
      </c>
      <c r="R25" s="29">
        <v>3</v>
      </c>
      <c r="S25" s="75">
        <f t="shared" si="4"/>
        <v>35</v>
      </c>
    </row>
    <row r="27" spans="1:19" ht="24" x14ac:dyDescent="0.4">
      <c r="A27" s="10" t="s">
        <v>22</v>
      </c>
      <c r="K27" s="14" t="s">
        <v>19</v>
      </c>
    </row>
    <row r="28" spans="1:19" x14ac:dyDescent="0.4">
      <c r="A28" s="84" t="s">
        <v>12</v>
      </c>
      <c r="B28" s="85"/>
      <c r="C28" s="1" t="s">
        <v>0</v>
      </c>
      <c r="D28" s="5" t="s">
        <v>1</v>
      </c>
      <c r="E28" s="1" t="s">
        <v>2</v>
      </c>
      <c r="F28" s="1" t="s">
        <v>3</v>
      </c>
      <c r="G28" s="5" t="s">
        <v>4</v>
      </c>
      <c r="H28" s="7" t="s">
        <v>5</v>
      </c>
      <c r="I28" s="5" t="s">
        <v>6</v>
      </c>
      <c r="K28" s="84" t="s">
        <v>12</v>
      </c>
      <c r="L28" s="84"/>
      <c r="M28" s="1" t="s">
        <v>0</v>
      </c>
      <c r="N28" s="5" t="s">
        <v>1</v>
      </c>
      <c r="O28" s="1" t="s">
        <v>2</v>
      </c>
      <c r="P28" s="1" t="s">
        <v>3</v>
      </c>
      <c r="Q28" s="5" t="s">
        <v>4</v>
      </c>
      <c r="R28" s="7" t="s">
        <v>5</v>
      </c>
      <c r="S28" s="5" t="s">
        <v>6</v>
      </c>
    </row>
    <row r="29" spans="1:19" x14ac:dyDescent="0.4">
      <c r="A29" s="81">
        <v>45231</v>
      </c>
      <c r="B29" s="82"/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5">
        <f t="shared" ref="I29" si="5">SUM(C29:H29)</f>
        <v>0</v>
      </c>
      <c r="K29" s="81">
        <v>45231</v>
      </c>
      <c r="L29" s="81"/>
      <c r="M29" s="1"/>
      <c r="N29" s="5"/>
      <c r="O29" s="1"/>
      <c r="P29" s="1"/>
      <c r="Q29" s="5"/>
      <c r="R29" s="7"/>
      <c r="S29" s="5"/>
    </row>
    <row r="30" spans="1:19" ht="24" x14ac:dyDescent="0.4">
      <c r="A30" s="81">
        <v>45232</v>
      </c>
      <c r="B30" s="82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5">
        <f t="shared" ref="I30:I34" si="6">SUM(C30:H30)</f>
        <v>0</v>
      </c>
      <c r="J30" s="15"/>
      <c r="K30" s="81">
        <v>45232</v>
      </c>
      <c r="L30" s="81"/>
      <c r="M30" s="12">
        <v>0</v>
      </c>
      <c r="N30" s="12">
        <v>0</v>
      </c>
      <c r="O30" s="29">
        <v>2</v>
      </c>
      <c r="P30" s="12">
        <v>0</v>
      </c>
      <c r="Q30" s="29">
        <v>1</v>
      </c>
      <c r="R30" s="29">
        <v>1</v>
      </c>
      <c r="S30" s="29">
        <f t="shared" ref="S30:S46" si="7">SUM(M30:R30)</f>
        <v>4</v>
      </c>
    </row>
    <row r="31" spans="1:19" ht="24" x14ac:dyDescent="0.4">
      <c r="A31" s="81">
        <v>45233</v>
      </c>
      <c r="B31" s="82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5">
        <f t="shared" si="6"/>
        <v>0</v>
      </c>
      <c r="J31" s="15"/>
      <c r="K31" s="81">
        <v>45233</v>
      </c>
      <c r="L31" s="81"/>
      <c r="M31" s="12">
        <v>0</v>
      </c>
      <c r="N31" s="12">
        <v>0</v>
      </c>
      <c r="O31" s="12">
        <v>0</v>
      </c>
      <c r="P31" s="29">
        <v>1</v>
      </c>
      <c r="Q31" s="12">
        <v>0</v>
      </c>
      <c r="R31" s="12">
        <v>0</v>
      </c>
      <c r="S31" s="29">
        <f t="shared" si="7"/>
        <v>1</v>
      </c>
    </row>
    <row r="32" spans="1:19" ht="24" x14ac:dyDescent="0.4">
      <c r="A32" s="81">
        <v>45234</v>
      </c>
      <c r="B32" s="82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5">
        <f t="shared" si="6"/>
        <v>0</v>
      </c>
      <c r="J32" s="15"/>
      <c r="K32" s="81">
        <v>45234</v>
      </c>
      <c r="L32" s="81"/>
      <c r="M32" s="12">
        <v>0</v>
      </c>
      <c r="N32" s="12">
        <v>0</v>
      </c>
      <c r="O32" s="12">
        <v>0</v>
      </c>
      <c r="P32" s="12">
        <v>0</v>
      </c>
      <c r="Q32" s="29">
        <v>2</v>
      </c>
      <c r="R32" s="12">
        <v>0</v>
      </c>
      <c r="S32" s="29">
        <f t="shared" si="7"/>
        <v>2</v>
      </c>
    </row>
    <row r="33" spans="1:19" ht="24" x14ac:dyDescent="0.4">
      <c r="A33" s="81">
        <v>45235</v>
      </c>
      <c r="B33" s="82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5">
        <f t="shared" si="6"/>
        <v>0</v>
      </c>
      <c r="J33" s="15"/>
      <c r="K33" s="81">
        <v>45235</v>
      </c>
      <c r="L33" s="81"/>
      <c r="M33" s="12">
        <v>0</v>
      </c>
      <c r="N33" s="12">
        <v>0</v>
      </c>
      <c r="O33" s="12">
        <v>0</v>
      </c>
      <c r="P33" s="29">
        <v>1</v>
      </c>
      <c r="Q33" s="12">
        <v>0</v>
      </c>
      <c r="R33" s="12">
        <v>0</v>
      </c>
      <c r="S33" s="29">
        <f t="shared" si="7"/>
        <v>1</v>
      </c>
    </row>
    <row r="34" spans="1:19" ht="24" x14ac:dyDescent="0.4">
      <c r="A34" s="81">
        <v>45237</v>
      </c>
      <c r="B34" s="82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5">
        <f t="shared" si="6"/>
        <v>0</v>
      </c>
      <c r="J34" s="15"/>
      <c r="K34" s="81">
        <v>45237</v>
      </c>
      <c r="L34" s="81"/>
      <c r="M34" s="12">
        <v>0</v>
      </c>
      <c r="N34" s="12">
        <v>0</v>
      </c>
      <c r="O34" s="12">
        <v>0</v>
      </c>
      <c r="P34" s="29">
        <v>1</v>
      </c>
      <c r="Q34" s="12">
        <v>0</v>
      </c>
      <c r="R34" s="12">
        <v>0</v>
      </c>
      <c r="S34" s="29">
        <f t="shared" si="7"/>
        <v>1</v>
      </c>
    </row>
    <row r="35" spans="1:19" ht="24" x14ac:dyDescent="0.4">
      <c r="A35" s="82">
        <v>45238</v>
      </c>
      <c r="B35" s="83"/>
      <c r="C35" s="12">
        <v>0</v>
      </c>
      <c r="D35" s="12">
        <v>0</v>
      </c>
      <c r="E35" s="72">
        <v>1</v>
      </c>
      <c r="F35" s="12">
        <v>0</v>
      </c>
      <c r="G35" s="12">
        <v>0</v>
      </c>
      <c r="H35" s="12">
        <v>0</v>
      </c>
      <c r="I35" s="29">
        <f t="shared" ref="I35:I39" si="8">SUM(C35:H35)</f>
        <v>1</v>
      </c>
      <c r="J35" s="15"/>
      <c r="K35" s="81">
        <v>45238</v>
      </c>
      <c r="L35" s="81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</row>
    <row r="36" spans="1:19" ht="24" x14ac:dyDescent="0.4">
      <c r="A36" s="81">
        <v>45239</v>
      </c>
      <c r="B36" s="82"/>
      <c r="C36" s="12">
        <v>0</v>
      </c>
      <c r="D36" s="12">
        <v>0</v>
      </c>
      <c r="E36" s="72">
        <v>1</v>
      </c>
      <c r="F36" s="12">
        <v>0</v>
      </c>
      <c r="G36" s="12">
        <v>0</v>
      </c>
      <c r="H36" s="12">
        <v>0</v>
      </c>
      <c r="I36" s="29">
        <f t="shared" si="8"/>
        <v>1</v>
      </c>
      <c r="J36" s="15"/>
      <c r="K36" s="81">
        <v>45239</v>
      </c>
      <c r="L36" s="81"/>
      <c r="M36" s="12">
        <v>0</v>
      </c>
      <c r="N36" s="12">
        <v>0</v>
      </c>
      <c r="O36" s="12">
        <v>0</v>
      </c>
      <c r="P36" s="12">
        <v>0</v>
      </c>
      <c r="Q36" s="29">
        <v>1</v>
      </c>
      <c r="R36" s="12">
        <v>0</v>
      </c>
      <c r="S36" s="29">
        <f t="shared" si="7"/>
        <v>1</v>
      </c>
    </row>
    <row r="37" spans="1:19" ht="24" x14ac:dyDescent="0.4">
      <c r="A37" s="81">
        <v>45240</v>
      </c>
      <c r="B37" s="82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5">
        <f t="shared" si="8"/>
        <v>0</v>
      </c>
      <c r="J37" s="15"/>
      <c r="K37" s="81">
        <v>45240</v>
      </c>
      <c r="L37" s="81"/>
      <c r="M37" s="12">
        <v>0</v>
      </c>
      <c r="N37" s="12">
        <v>0</v>
      </c>
      <c r="O37" s="12">
        <v>0</v>
      </c>
      <c r="P37" s="29">
        <v>1</v>
      </c>
      <c r="Q37" s="12">
        <v>0</v>
      </c>
      <c r="R37" s="12">
        <v>0</v>
      </c>
      <c r="S37" s="29">
        <f t="shared" si="7"/>
        <v>1</v>
      </c>
    </row>
    <row r="38" spans="1:19" ht="24" x14ac:dyDescent="0.4">
      <c r="A38" s="81">
        <v>45241</v>
      </c>
      <c r="B38" s="82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5">
        <f t="shared" si="8"/>
        <v>0</v>
      </c>
      <c r="J38" s="15"/>
      <c r="K38" s="81">
        <v>45241</v>
      </c>
      <c r="L38" s="81"/>
      <c r="M38" s="12">
        <v>0</v>
      </c>
      <c r="N38" s="12">
        <v>0</v>
      </c>
      <c r="O38" s="12">
        <v>0</v>
      </c>
      <c r="P38" s="12">
        <v>0</v>
      </c>
      <c r="Q38" s="29">
        <v>1</v>
      </c>
      <c r="R38" s="12">
        <v>0</v>
      </c>
      <c r="S38" s="29">
        <f t="shared" si="7"/>
        <v>1</v>
      </c>
    </row>
    <row r="39" spans="1:19" ht="24" x14ac:dyDescent="0.4">
      <c r="A39" s="81">
        <v>45242</v>
      </c>
      <c r="B39" s="82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5">
        <f t="shared" si="8"/>
        <v>0</v>
      </c>
      <c r="J39" s="15"/>
      <c r="K39" s="81">
        <v>45242</v>
      </c>
      <c r="L39" s="81"/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29">
        <v>1</v>
      </c>
      <c r="S39" s="29">
        <f t="shared" si="7"/>
        <v>1</v>
      </c>
    </row>
    <row r="40" spans="1:19" ht="24" x14ac:dyDescent="0.4">
      <c r="A40" s="81">
        <v>45243</v>
      </c>
      <c r="B40" s="82"/>
      <c r="C40" s="72">
        <v>1</v>
      </c>
      <c r="D40" s="12">
        <v>0</v>
      </c>
      <c r="E40" s="72">
        <v>1</v>
      </c>
      <c r="F40" s="12">
        <v>0</v>
      </c>
      <c r="G40" s="12">
        <v>0</v>
      </c>
      <c r="H40" s="12">
        <v>0</v>
      </c>
      <c r="I40" s="29">
        <f>SUM(C40:H40)</f>
        <v>2</v>
      </c>
      <c r="J40" s="15"/>
      <c r="K40" s="81">
        <v>45243</v>
      </c>
      <c r="L40" s="81"/>
      <c r="M40" s="12">
        <v>0</v>
      </c>
      <c r="N40" s="12">
        <v>0</v>
      </c>
      <c r="O40" s="29">
        <v>1</v>
      </c>
      <c r="P40" s="29">
        <v>1</v>
      </c>
      <c r="Q40" s="29">
        <v>1</v>
      </c>
      <c r="R40" s="12">
        <v>0</v>
      </c>
      <c r="S40" s="29">
        <f t="shared" si="7"/>
        <v>3</v>
      </c>
    </row>
    <row r="41" spans="1:19" ht="24" x14ac:dyDescent="0.4">
      <c r="A41" s="81">
        <v>45244</v>
      </c>
      <c r="B41" s="82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5">
        <f t="shared" ref="I41" si="9">SUM(C41:H41)</f>
        <v>0</v>
      </c>
      <c r="J41" s="15"/>
      <c r="K41" s="81">
        <v>45244</v>
      </c>
      <c r="L41" s="81"/>
      <c r="M41" s="12">
        <v>0</v>
      </c>
      <c r="N41" s="12">
        <v>0</v>
      </c>
      <c r="O41" s="29">
        <v>1</v>
      </c>
      <c r="P41" s="12">
        <v>0</v>
      </c>
      <c r="Q41" s="29">
        <v>1</v>
      </c>
      <c r="R41" s="12">
        <v>0</v>
      </c>
      <c r="S41" s="29">
        <f t="shared" si="7"/>
        <v>2</v>
      </c>
    </row>
    <row r="42" spans="1:19" ht="24" x14ac:dyDescent="0.4">
      <c r="A42" s="81">
        <v>45245</v>
      </c>
      <c r="B42" s="82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72">
        <v>1</v>
      </c>
      <c r="I42" s="29">
        <f>SUM(C42:H42)</f>
        <v>1</v>
      </c>
      <c r="J42" s="15"/>
      <c r="K42" s="81">
        <v>45245</v>
      </c>
      <c r="L42" s="81"/>
      <c r="M42" s="12">
        <v>0</v>
      </c>
      <c r="N42" s="12">
        <v>0</v>
      </c>
      <c r="O42" s="12">
        <v>0</v>
      </c>
      <c r="P42" s="12">
        <v>0</v>
      </c>
      <c r="Q42" s="29">
        <v>1</v>
      </c>
      <c r="R42" s="12">
        <v>0</v>
      </c>
      <c r="S42" s="29">
        <f t="shared" si="7"/>
        <v>1</v>
      </c>
    </row>
    <row r="43" spans="1:19" ht="24" x14ac:dyDescent="0.4">
      <c r="A43" s="81">
        <v>45246</v>
      </c>
      <c r="B43" s="82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72">
        <v>1</v>
      </c>
      <c r="I43" s="29">
        <f>SUM(C43:H43)</f>
        <v>1</v>
      </c>
      <c r="J43" s="15"/>
      <c r="K43" s="81">
        <v>45246</v>
      </c>
      <c r="L43" s="81"/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</row>
    <row r="44" spans="1:19" ht="24" x14ac:dyDescent="0.4">
      <c r="A44" s="81">
        <v>45247</v>
      </c>
      <c r="B44" s="82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5">
        <f t="shared" ref="I44" si="10">SUM(C44:H44)</f>
        <v>0</v>
      </c>
      <c r="J44" s="15"/>
      <c r="K44" s="81">
        <v>45247</v>
      </c>
      <c r="L44" s="81"/>
      <c r="M44" s="12">
        <v>0</v>
      </c>
      <c r="N44" s="12">
        <v>0</v>
      </c>
      <c r="O44" s="12">
        <v>0</v>
      </c>
      <c r="P44" s="75">
        <v>5</v>
      </c>
      <c r="Q44" s="12">
        <v>0</v>
      </c>
      <c r="R44" s="12">
        <v>0</v>
      </c>
      <c r="S44" s="75">
        <f>SUM(M44:R44)</f>
        <v>5</v>
      </c>
    </row>
    <row r="45" spans="1:19" x14ac:dyDescent="0.4">
      <c r="A45" s="81">
        <v>45248</v>
      </c>
      <c r="B45" s="82"/>
      <c r="C45" s="12">
        <v>0</v>
      </c>
      <c r="D45" s="12">
        <v>0</v>
      </c>
      <c r="E45" s="12">
        <v>0</v>
      </c>
      <c r="F45" s="72">
        <v>1</v>
      </c>
      <c r="G45" s="12">
        <v>0</v>
      </c>
      <c r="H45" s="12">
        <v>0</v>
      </c>
      <c r="I45" s="29">
        <f>SUM(C45:H45)</f>
        <v>1</v>
      </c>
      <c r="K45" s="81">
        <v>45248</v>
      </c>
      <c r="L45" s="81"/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29">
        <v>1</v>
      </c>
      <c r="S45" s="29">
        <f t="shared" si="7"/>
        <v>1</v>
      </c>
    </row>
    <row r="46" spans="1:19" x14ac:dyDescent="0.4">
      <c r="A46" s="81">
        <v>45249</v>
      </c>
      <c r="B46" s="82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5">
        <f t="shared" ref="I46" si="11">SUM(C46:H46)</f>
        <v>0</v>
      </c>
      <c r="K46" s="81">
        <v>45249</v>
      </c>
      <c r="L46" s="81"/>
      <c r="M46" s="12">
        <v>0</v>
      </c>
      <c r="N46" s="12">
        <v>0</v>
      </c>
      <c r="O46" s="12">
        <v>0</v>
      </c>
      <c r="P46" s="29">
        <v>1</v>
      </c>
      <c r="Q46" s="12">
        <v>0</v>
      </c>
      <c r="R46" s="12">
        <v>0</v>
      </c>
      <c r="S46" s="29">
        <f t="shared" si="7"/>
        <v>1</v>
      </c>
    </row>
    <row r="47" spans="1:19" x14ac:dyDescent="0.4">
      <c r="A47" s="81">
        <v>45250</v>
      </c>
      <c r="B47" s="82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2">
        <v>1</v>
      </c>
      <c r="I47" s="29">
        <f>SUM(C47:H47)</f>
        <v>1</v>
      </c>
      <c r="K47" s="81">
        <v>45250</v>
      </c>
      <c r="L47" s="81"/>
      <c r="M47" s="29">
        <v>1</v>
      </c>
      <c r="N47" s="12">
        <v>0</v>
      </c>
      <c r="O47" s="29">
        <v>1</v>
      </c>
      <c r="P47" s="29">
        <v>1</v>
      </c>
      <c r="Q47" s="12">
        <v>0</v>
      </c>
      <c r="R47" s="12">
        <v>0</v>
      </c>
      <c r="S47" s="29">
        <f t="shared" ref="S47:S48" si="12">SUM(M47:R47)</f>
        <v>3</v>
      </c>
    </row>
    <row r="48" spans="1:19" x14ac:dyDescent="0.4">
      <c r="A48" s="81">
        <v>45251</v>
      </c>
      <c r="B48" s="82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5">
        <f t="shared" ref="I48:I49" si="13">SUM(C48:H48)</f>
        <v>0</v>
      </c>
      <c r="K48" s="81">
        <v>45251</v>
      </c>
      <c r="L48" s="81"/>
      <c r="M48" s="29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29">
        <f t="shared" si="12"/>
        <v>1</v>
      </c>
    </row>
    <row r="49" spans="1:23" x14ac:dyDescent="0.4">
      <c r="A49" s="81">
        <v>45252</v>
      </c>
      <c r="B49" s="82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5">
        <f t="shared" si="13"/>
        <v>0</v>
      </c>
      <c r="K49" s="81">
        <v>45252</v>
      </c>
      <c r="L49" s="81"/>
      <c r="M49" s="12">
        <v>0</v>
      </c>
      <c r="N49" s="29">
        <v>1</v>
      </c>
      <c r="O49" s="12">
        <v>0</v>
      </c>
      <c r="P49" s="75">
        <v>4</v>
      </c>
      <c r="Q49" s="12">
        <v>0</v>
      </c>
      <c r="R49" s="12">
        <v>0</v>
      </c>
      <c r="S49" s="75">
        <f>SUM(M49:R49)</f>
        <v>5</v>
      </c>
    </row>
    <row r="50" spans="1:23" x14ac:dyDescent="0.4">
      <c r="A50"/>
    </row>
    <row r="51" spans="1:23" ht="24" x14ac:dyDescent="0.4">
      <c r="C51" s="6"/>
      <c r="D51" s="6"/>
      <c r="E51" s="6"/>
      <c r="F51" s="6" t="s">
        <v>8</v>
      </c>
      <c r="G51" s="92" t="str">
        <f>H7</f>
        <v>2023/11/23（木）</v>
      </c>
      <c r="H51" s="33">
        <f>I7</f>
        <v>0.25</v>
      </c>
      <c r="I51" s="6"/>
      <c r="J51" s="15"/>
      <c r="K51" s="30"/>
      <c r="L51" s="30"/>
      <c r="M51" s="31"/>
      <c r="N51" s="31"/>
      <c r="O51" s="2"/>
      <c r="P51" s="31"/>
      <c r="Q51" s="31"/>
      <c r="R51" s="31"/>
      <c r="S51" s="2"/>
    </row>
    <row r="52" spans="1:23" ht="24" x14ac:dyDescent="0.4">
      <c r="A52" s="14" t="s">
        <v>34</v>
      </c>
      <c r="B52" s="6"/>
      <c r="C52" s="6"/>
      <c r="D52" s="6"/>
      <c r="E52" s="6"/>
      <c r="F52" s="6"/>
      <c r="G52" s="8"/>
      <c r="H52" s="33"/>
      <c r="I52" s="6"/>
      <c r="J52" s="15"/>
      <c r="K52" s="6" t="s">
        <v>35</v>
      </c>
      <c r="L52" s="6"/>
      <c r="M52" s="6"/>
      <c r="N52" s="6"/>
      <c r="O52" s="10" t="s">
        <v>19</v>
      </c>
      <c r="P52" s="6"/>
      <c r="Q52" s="31"/>
      <c r="R52" s="31"/>
      <c r="S52" s="2"/>
    </row>
    <row r="53" spans="1:23" ht="24" x14ac:dyDescent="0.4">
      <c r="A53" s="13"/>
      <c r="G53" s="30"/>
      <c r="H53" s="32"/>
      <c r="J53" s="15"/>
      <c r="Q53" s="31"/>
      <c r="R53" s="31"/>
      <c r="S53" s="2"/>
    </row>
    <row r="54" spans="1:23" ht="24" x14ac:dyDescent="0.4">
      <c r="A54" s="86"/>
      <c r="B54" s="85" t="s">
        <v>36</v>
      </c>
      <c r="C54" s="88"/>
      <c r="D54" s="89"/>
      <c r="E54" s="84" t="s">
        <v>37</v>
      </c>
      <c r="F54" s="84"/>
      <c r="G54" s="84"/>
      <c r="H54" s="5" t="s">
        <v>38</v>
      </c>
      <c r="I54" s="84" t="s">
        <v>11</v>
      </c>
      <c r="J54" s="15"/>
      <c r="K54" s="86"/>
      <c r="L54" s="34" t="s">
        <v>38</v>
      </c>
      <c r="M54" s="35" t="s">
        <v>39</v>
      </c>
      <c r="O54" s="86"/>
      <c r="P54" s="85" t="s">
        <v>36</v>
      </c>
      <c r="Q54" s="88"/>
      <c r="R54" s="89"/>
      <c r="S54" s="84" t="s">
        <v>37</v>
      </c>
      <c r="T54" s="84"/>
      <c r="U54" s="84"/>
      <c r="V54" s="5" t="s">
        <v>38</v>
      </c>
      <c r="W54" s="84" t="s">
        <v>11</v>
      </c>
    </row>
    <row r="55" spans="1:23" ht="24" x14ac:dyDescent="0.4">
      <c r="A55" s="86"/>
      <c r="B55" s="36" t="s">
        <v>40</v>
      </c>
      <c r="C55" s="36" t="s">
        <v>41</v>
      </c>
      <c r="D55" s="36" t="s">
        <v>42</v>
      </c>
      <c r="E55" s="1" t="s">
        <v>43</v>
      </c>
      <c r="F55" s="1" t="s">
        <v>44</v>
      </c>
      <c r="G55" s="36" t="s">
        <v>42</v>
      </c>
      <c r="H55" s="37" t="s">
        <v>45</v>
      </c>
      <c r="I55" s="84"/>
      <c r="J55" s="15"/>
      <c r="K55" s="86"/>
      <c r="L55" s="38" t="s">
        <v>46</v>
      </c>
      <c r="M55" s="39" t="s">
        <v>47</v>
      </c>
      <c r="O55" s="86"/>
      <c r="P55" s="36" t="s">
        <v>40</v>
      </c>
      <c r="Q55" s="36" t="s">
        <v>41</v>
      </c>
      <c r="R55" s="36" t="s">
        <v>42</v>
      </c>
      <c r="S55" s="1" t="s">
        <v>43</v>
      </c>
      <c r="T55" s="1" t="s">
        <v>44</v>
      </c>
      <c r="U55" s="36" t="s">
        <v>42</v>
      </c>
      <c r="V55" s="37" t="s">
        <v>45</v>
      </c>
      <c r="W55" s="84"/>
    </row>
    <row r="56" spans="1:23" ht="24" x14ac:dyDescent="0.4">
      <c r="A56" s="21" t="s">
        <v>16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1">
        <f>SUM(B56:H56)</f>
        <v>0</v>
      </c>
      <c r="J56" s="15"/>
      <c r="K56" s="21" t="s">
        <v>16</v>
      </c>
      <c r="L56" s="41">
        <v>0</v>
      </c>
      <c r="M56" s="41">
        <v>0</v>
      </c>
      <c r="O56" s="21" t="s">
        <v>16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1">
        <f>SUM(P56:V56)</f>
        <v>0</v>
      </c>
    </row>
    <row r="57" spans="1:23" ht="24" x14ac:dyDescent="0.4">
      <c r="A57" s="21" t="s">
        <v>17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1">
        <f t="shared" ref="I57:I60" si="14">SUM(B57:H57)</f>
        <v>0</v>
      </c>
      <c r="J57" s="15"/>
      <c r="K57" s="21" t="s">
        <v>17</v>
      </c>
      <c r="L57" s="41">
        <v>0</v>
      </c>
      <c r="M57" s="41">
        <v>3</v>
      </c>
      <c r="O57" s="21" t="s">
        <v>17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1">
        <f t="shared" ref="W57:W60" si="15">SUM(P57:V57)</f>
        <v>0</v>
      </c>
    </row>
    <row r="58" spans="1:23" ht="24" x14ac:dyDescent="0.4">
      <c r="A58" s="21" t="s">
        <v>9</v>
      </c>
      <c r="B58" s="63">
        <v>10</v>
      </c>
      <c r="C58" s="42">
        <v>1</v>
      </c>
      <c r="D58" s="40">
        <v>11</v>
      </c>
      <c r="E58" s="63">
        <v>6</v>
      </c>
      <c r="F58" s="40">
        <v>1</v>
      </c>
      <c r="G58" s="40">
        <v>0</v>
      </c>
      <c r="H58" s="62">
        <v>7</v>
      </c>
      <c r="I58" s="41">
        <f t="shared" si="14"/>
        <v>36</v>
      </c>
      <c r="J58" s="15"/>
      <c r="K58" s="21" t="s">
        <v>9</v>
      </c>
      <c r="L58" s="41">
        <v>47</v>
      </c>
      <c r="M58" s="41">
        <v>143</v>
      </c>
      <c r="O58" s="21" t="s">
        <v>9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1">
        <f t="shared" si="15"/>
        <v>0</v>
      </c>
    </row>
    <row r="59" spans="1:23" ht="24" x14ac:dyDescent="0.4">
      <c r="A59" s="21" t="s">
        <v>13</v>
      </c>
      <c r="B59" s="43">
        <v>8</v>
      </c>
      <c r="C59" s="43">
        <v>3</v>
      </c>
      <c r="D59" s="62">
        <v>14</v>
      </c>
      <c r="E59" s="43">
        <v>3</v>
      </c>
      <c r="F59" s="42">
        <v>1</v>
      </c>
      <c r="G59" s="43">
        <v>0</v>
      </c>
      <c r="H59" s="62">
        <v>15</v>
      </c>
      <c r="I59" s="41">
        <f t="shared" si="14"/>
        <v>44</v>
      </c>
      <c r="J59" s="15"/>
      <c r="K59" s="21" t="s">
        <v>13</v>
      </c>
      <c r="L59" s="41">
        <v>5</v>
      </c>
      <c r="M59" s="41">
        <v>98</v>
      </c>
      <c r="O59" s="21" t="s">
        <v>13</v>
      </c>
      <c r="P59" s="64">
        <v>1</v>
      </c>
      <c r="Q59" s="40">
        <v>0</v>
      </c>
      <c r="R59" s="64">
        <v>2</v>
      </c>
      <c r="S59" s="40">
        <v>0</v>
      </c>
      <c r="T59" s="40">
        <v>0</v>
      </c>
      <c r="U59" s="64">
        <v>1</v>
      </c>
      <c r="V59" s="40">
        <v>0</v>
      </c>
      <c r="W59" s="69">
        <f t="shared" si="15"/>
        <v>4</v>
      </c>
    </row>
    <row r="60" spans="1:23" ht="24" x14ac:dyDescent="0.4">
      <c r="A60" s="22" t="s">
        <v>11</v>
      </c>
      <c r="B60" s="44">
        <f t="shared" ref="B60:H60" si="16">SUM(B56:B59)</f>
        <v>18</v>
      </c>
      <c r="C60" s="44">
        <f t="shared" si="16"/>
        <v>4</v>
      </c>
      <c r="D60" s="44">
        <f t="shared" si="16"/>
        <v>25</v>
      </c>
      <c r="E60" s="44">
        <f t="shared" si="16"/>
        <v>9</v>
      </c>
      <c r="F60" s="44">
        <f t="shared" si="16"/>
        <v>2</v>
      </c>
      <c r="G60" s="44">
        <f t="shared" si="16"/>
        <v>0</v>
      </c>
      <c r="H60" s="45">
        <f t="shared" si="16"/>
        <v>22</v>
      </c>
      <c r="I60" s="41">
        <f t="shared" si="14"/>
        <v>80</v>
      </c>
      <c r="J60" s="15"/>
      <c r="K60" s="22" t="s">
        <v>11</v>
      </c>
      <c r="L60" s="41">
        <f>SUM(L56:L59)</f>
        <v>52</v>
      </c>
      <c r="M60" s="41">
        <f>SUM(M56:M59)</f>
        <v>244</v>
      </c>
      <c r="O60" s="22" t="s">
        <v>11</v>
      </c>
      <c r="P60" s="44">
        <f t="shared" ref="P60:V60" si="17">SUM(P56:P59)</f>
        <v>1</v>
      </c>
      <c r="Q60" s="44">
        <f t="shared" si="17"/>
        <v>0</v>
      </c>
      <c r="R60" s="44">
        <f t="shared" si="17"/>
        <v>2</v>
      </c>
      <c r="S60" s="44">
        <f t="shared" si="17"/>
        <v>0</v>
      </c>
      <c r="T60" s="44">
        <f t="shared" si="17"/>
        <v>0</v>
      </c>
      <c r="U60" s="44">
        <f t="shared" si="17"/>
        <v>1</v>
      </c>
      <c r="V60" s="45">
        <f t="shared" si="17"/>
        <v>0</v>
      </c>
      <c r="W60" s="41">
        <f t="shared" si="15"/>
        <v>4</v>
      </c>
    </row>
    <row r="61" spans="1:23" ht="24" x14ac:dyDescent="0.4">
      <c r="A61" s="13"/>
      <c r="G61" s="30"/>
      <c r="H61" s="32"/>
      <c r="J61" s="15"/>
      <c r="Q61" s="31"/>
      <c r="R61" s="31"/>
      <c r="S61" s="2"/>
    </row>
    <row r="62" spans="1:23" ht="24" x14ac:dyDescent="0.4">
      <c r="J62" s="15"/>
      <c r="Q62" s="31"/>
      <c r="R62" s="31"/>
      <c r="S62" s="2"/>
    </row>
    <row r="63" spans="1:23" ht="24" x14ac:dyDescent="0.4">
      <c r="A63" s="86" t="s">
        <v>13</v>
      </c>
      <c r="B63" s="85" t="s">
        <v>36</v>
      </c>
      <c r="C63" s="88"/>
      <c r="D63" s="89"/>
      <c r="E63" s="84" t="s">
        <v>37</v>
      </c>
      <c r="F63" s="84"/>
      <c r="G63" s="84"/>
      <c r="H63" s="5" t="s">
        <v>38</v>
      </c>
      <c r="I63" s="84" t="s">
        <v>11</v>
      </c>
      <c r="J63" s="15"/>
      <c r="K63" s="86" t="s">
        <v>13</v>
      </c>
      <c r="L63" s="34" t="s">
        <v>38</v>
      </c>
      <c r="M63" s="35" t="s">
        <v>39</v>
      </c>
      <c r="O63" s="86" t="s">
        <v>13</v>
      </c>
      <c r="P63" s="34" t="s">
        <v>38</v>
      </c>
      <c r="Q63" s="31"/>
      <c r="R63" s="31"/>
      <c r="S63" s="2"/>
    </row>
    <row r="64" spans="1:23" ht="24" x14ac:dyDescent="0.4">
      <c r="A64" s="86"/>
      <c r="B64" s="36" t="s">
        <v>40</v>
      </c>
      <c r="C64" s="36" t="s">
        <v>41</v>
      </c>
      <c r="D64" s="36" t="s">
        <v>42</v>
      </c>
      <c r="E64" s="1" t="s">
        <v>43</v>
      </c>
      <c r="F64" s="1" t="s">
        <v>44</v>
      </c>
      <c r="G64" s="36" t="s">
        <v>42</v>
      </c>
      <c r="H64" s="37" t="s">
        <v>45</v>
      </c>
      <c r="I64" s="84"/>
      <c r="J64" s="15"/>
      <c r="K64" s="86"/>
      <c r="L64" s="38" t="s">
        <v>46</v>
      </c>
      <c r="M64" s="39" t="s">
        <v>47</v>
      </c>
      <c r="O64" s="86"/>
      <c r="P64" s="38" t="s">
        <v>46</v>
      </c>
      <c r="Q64" s="31"/>
      <c r="R64" s="31"/>
      <c r="S64" s="2"/>
    </row>
    <row r="65" spans="1:19" ht="24" x14ac:dyDescent="0.4">
      <c r="A65" s="5" t="s">
        <v>48</v>
      </c>
      <c r="B65" s="42">
        <v>3</v>
      </c>
      <c r="C65" s="40">
        <v>0</v>
      </c>
      <c r="D65" s="42">
        <v>4</v>
      </c>
      <c r="E65" s="42">
        <v>1</v>
      </c>
      <c r="F65" s="40">
        <v>0</v>
      </c>
      <c r="G65" s="40">
        <v>0</v>
      </c>
      <c r="H65" s="40">
        <v>0</v>
      </c>
      <c r="I65" s="42">
        <f>SUM(B65:H65)</f>
        <v>8</v>
      </c>
      <c r="J65" s="15"/>
      <c r="K65" s="5" t="s">
        <v>48</v>
      </c>
      <c r="L65" s="5">
        <v>1</v>
      </c>
      <c r="M65" s="46">
        <v>13</v>
      </c>
      <c r="O65" s="5" t="s">
        <v>48</v>
      </c>
      <c r="P65" s="5">
        <v>0</v>
      </c>
      <c r="Q65" s="31"/>
      <c r="R65" s="31"/>
      <c r="S65" s="2"/>
    </row>
    <row r="66" spans="1:19" ht="24" x14ac:dyDescent="0.4">
      <c r="A66" s="5" t="s">
        <v>49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2">
        <v>1</v>
      </c>
      <c r="I66" s="42">
        <f t="shared" ref="I66:I74" si="18">SUM(B66:H66)</f>
        <v>1</v>
      </c>
      <c r="J66" s="15"/>
      <c r="K66" s="5" t="s">
        <v>49</v>
      </c>
      <c r="L66" s="5">
        <v>1</v>
      </c>
      <c r="M66" s="46">
        <v>2</v>
      </c>
      <c r="O66" s="5" t="s">
        <v>49</v>
      </c>
      <c r="P66" s="5">
        <v>0</v>
      </c>
      <c r="Q66" s="31"/>
      <c r="R66" s="31"/>
      <c r="S66" s="2"/>
    </row>
    <row r="67" spans="1:19" ht="24" x14ac:dyDescent="0.4">
      <c r="A67" s="5" t="s">
        <v>50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2">
        <f t="shared" si="18"/>
        <v>0</v>
      </c>
      <c r="J67" s="15"/>
      <c r="K67" s="5" t="s">
        <v>50</v>
      </c>
      <c r="L67" s="5">
        <v>0</v>
      </c>
      <c r="M67" s="46">
        <v>0</v>
      </c>
      <c r="O67" s="5" t="s">
        <v>50</v>
      </c>
      <c r="P67" s="5">
        <v>0</v>
      </c>
      <c r="Q67" s="31"/>
      <c r="R67" s="31"/>
      <c r="S67" s="2"/>
    </row>
    <row r="68" spans="1:19" ht="24" x14ac:dyDescent="0.4">
      <c r="A68" s="5" t="s">
        <v>7</v>
      </c>
      <c r="B68" s="40">
        <v>0</v>
      </c>
      <c r="C68" s="42">
        <v>2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2">
        <f t="shared" si="18"/>
        <v>2</v>
      </c>
      <c r="J68" s="15"/>
      <c r="K68" s="5" t="s">
        <v>7</v>
      </c>
      <c r="L68" s="5">
        <v>0</v>
      </c>
      <c r="M68" s="46">
        <v>0</v>
      </c>
      <c r="O68" s="5" t="s">
        <v>7</v>
      </c>
      <c r="P68" s="5">
        <v>0</v>
      </c>
      <c r="Q68" s="31"/>
      <c r="R68" s="31"/>
      <c r="S68" s="2"/>
    </row>
    <row r="69" spans="1:19" ht="24" x14ac:dyDescent="0.4">
      <c r="A69" s="5" t="s">
        <v>24</v>
      </c>
      <c r="B69" s="40">
        <v>0</v>
      </c>
      <c r="C69" s="40">
        <v>0</v>
      </c>
      <c r="D69" s="42">
        <v>1</v>
      </c>
      <c r="E69" s="40">
        <v>0</v>
      </c>
      <c r="F69" s="40">
        <v>0</v>
      </c>
      <c r="G69" s="40">
        <v>0</v>
      </c>
      <c r="H69" s="40">
        <v>0</v>
      </c>
      <c r="I69" s="42">
        <f t="shared" si="18"/>
        <v>1</v>
      </c>
      <c r="J69" s="15"/>
      <c r="K69" s="5" t="s">
        <v>24</v>
      </c>
      <c r="L69" s="5">
        <v>0</v>
      </c>
      <c r="M69" s="46">
        <v>2</v>
      </c>
      <c r="Q69" s="31"/>
      <c r="R69" s="31"/>
      <c r="S69" s="2"/>
    </row>
    <row r="70" spans="1:19" ht="24" x14ac:dyDescent="0.4">
      <c r="A70" s="5" t="s">
        <v>33</v>
      </c>
      <c r="B70" s="40">
        <v>0</v>
      </c>
      <c r="C70" s="42">
        <v>1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2">
        <f t="shared" si="18"/>
        <v>1</v>
      </c>
      <c r="J70" s="15"/>
      <c r="K70" s="5" t="s">
        <v>33</v>
      </c>
      <c r="L70" s="5">
        <v>0</v>
      </c>
      <c r="M70" s="46">
        <v>2</v>
      </c>
      <c r="Q70" s="31"/>
      <c r="R70" s="31"/>
      <c r="S70" s="2"/>
    </row>
    <row r="71" spans="1:19" ht="24" x14ac:dyDescent="0.4">
      <c r="A71" s="5" t="s">
        <v>54</v>
      </c>
      <c r="B71" s="40">
        <v>0</v>
      </c>
      <c r="C71" s="40">
        <v>0</v>
      </c>
      <c r="D71" s="42">
        <v>1</v>
      </c>
      <c r="E71" s="40">
        <v>0</v>
      </c>
      <c r="F71" s="40">
        <v>0</v>
      </c>
      <c r="G71" s="40">
        <v>0</v>
      </c>
      <c r="H71" s="42">
        <v>1</v>
      </c>
      <c r="I71" s="42">
        <f t="shared" si="18"/>
        <v>2</v>
      </c>
      <c r="J71" s="15"/>
      <c r="K71" s="5" t="s">
        <v>54</v>
      </c>
      <c r="L71" s="5">
        <v>1</v>
      </c>
      <c r="M71" s="55">
        <v>38</v>
      </c>
      <c r="Q71" s="31"/>
      <c r="R71" s="31"/>
      <c r="S71" s="2"/>
    </row>
    <row r="72" spans="1:19" ht="24" x14ac:dyDescent="0.4">
      <c r="A72" s="5" t="s">
        <v>55</v>
      </c>
      <c r="B72" s="42">
        <v>3</v>
      </c>
      <c r="C72" s="40">
        <v>0</v>
      </c>
      <c r="D72" s="42">
        <v>2</v>
      </c>
      <c r="E72" s="42">
        <v>2</v>
      </c>
      <c r="F72" s="42">
        <v>1</v>
      </c>
      <c r="G72" s="40">
        <v>0</v>
      </c>
      <c r="H72" s="42">
        <v>5</v>
      </c>
      <c r="I72" s="42">
        <f t="shared" si="18"/>
        <v>13</v>
      </c>
      <c r="J72" s="15"/>
      <c r="K72" s="5" t="s">
        <v>55</v>
      </c>
      <c r="L72" s="5">
        <v>2</v>
      </c>
      <c r="M72" s="41">
        <v>9</v>
      </c>
      <c r="Q72" s="31"/>
      <c r="R72" s="31"/>
      <c r="S72" s="2"/>
    </row>
    <row r="73" spans="1:19" ht="24" x14ac:dyDescent="0.4">
      <c r="A73" s="5" t="s">
        <v>56</v>
      </c>
      <c r="B73" s="42">
        <v>2</v>
      </c>
      <c r="C73" s="40">
        <v>0</v>
      </c>
      <c r="D73" s="42">
        <v>5</v>
      </c>
      <c r="E73" s="40">
        <v>0</v>
      </c>
      <c r="F73" s="40">
        <v>0</v>
      </c>
      <c r="G73" s="40">
        <v>0</v>
      </c>
      <c r="H73" s="40">
        <v>8</v>
      </c>
      <c r="I73" s="42">
        <f t="shared" si="18"/>
        <v>15</v>
      </c>
      <c r="J73" s="15"/>
      <c r="K73" s="5" t="s">
        <v>56</v>
      </c>
      <c r="L73" s="5">
        <v>5</v>
      </c>
      <c r="M73" s="46">
        <v>26</v>
      </c>
      <c r="Q73" s="31"/>
      <c r="R73" s="31"/>
      <c r="S73" s="2"/>
    </row>
    <row r="74" spans="1:19" ht="24" x14ac:dyDescent="0.4">
      <c r="A74" s="29" t="s">
        <v>60</v>
      </c>
      <c r="B74" s="40">
        <v>0</v>
      </c>
      <c r="C74" s="40">
        <v>0</v>
      </c>
      <c r="D74" s="57">
        <v>1</v>
      </c>
      <c r="E74" s="40">
        <v>0</v>
      </c>
      <c r="F74" s="40">
        <v>0</v>
      </c>
      <c r="G74" s="40">
        <v>0</v>
      </c>
      <c r="H74" s="40">
        <v>0</v>
      </c>
      <c r="I74" s="57">
        <f t="shared" si="18"/>
        <v>1</v>
      </c>
      <c r="J74" s="15"/>
      <c r="K74" s="29" t="s">
        <v>60</v>
      </c>
      <c r="L74" s="5">
        <v>0</v>
      </c>
      <c r="M74" s="66">
        <v>6</v>
      </c>
      <c r="Q74" s="31"/>
      <c r="R74" s="31"/>
      <c r="S74" s="2"/>
    </row>
    <row r="75" spans="1:19" ht="24" x14ac:dyDescent="0.4">
      <c r="A75"/>
      <c r="J75" s="15"/>
      <c r="M75" s="71"/>
      <c r="Q75" s="31"/>
      <c r="R75" s="31"/>
      <c r="S75" s="2"/>
    </row>
    <row r="76" spans="1:19" ht="24" x14ac:dyDescent="0.4">
      <c r="A76"/>
      <c r="J76" s="15"/>
      <c r="Q76" s="31"/>
      <c r="R76" s="31"/>
      <c r="S76" s="2"/>
    </row>
    <row r="77" spans="1:19" ht="24" x14ac:dyDescent="0.4">
      <c r="A77" s="86" t="s">
        <v>13</v>
      </c>
      <c r="B77" s="85" t="s">
        <v>36</v>
      </c>
      <c r="C77" s="88"/>
      <c r="D77" s="89"/>
      <c r="E77" s="84" t="s">
        <v>37</v>
      </c>
      <c r="F77" s="84"/>
      <c r="G77" s="84"/>
      <c r="H77" s="5" t="s">
        <v>38</v>
      </c>
      <c r="I77" s="84" t="s">
        <v>11</v>
      </c>
      <c r="J77" s="15"/>
      <c r="Q77" s="31"/>
      <c r="R77" s="31"/>
      <c r="S77" s="2"/>
    </row>
    <row r="78" spans="1:19" ht="24" x14ac:dyDescent="0.4">
      <c r="A78" s="87"/>
      <c r="B78" s="36" t="s">
        <v>40</v>
      </c>
      <c r="C78" s="36" t="s">
        <v>41</v>
      </c>
      <c r="D78" s="36" t="s">
        <v>42</v>
      </c>
      <c r="E78" s="1" t="s">
        <v>43</v>
      </c>
      <c r="F78" s="1" t="s">
        <v>44</v>
      </c>
      <c r="G78" s="36" t="s">
        <v>42</v>
      </c>
      <c r="H78" s="37" t="s">
        <v>45</v>
      </c>
      <c r="I78" s="89"/>
      <c r="J78" s="15"/>
      <c r="Q78" s="31"/>
      <c r="R78" s="31"/>
      <c r="S78" s="2"/>
    </row>
    <row r="79" spans="1:19" ht="24" x14ac:dyDescent="0.4">
      <c r="A79" s="67">
        <v>45170</v>
      </c>
      <c r="B79" s="5"/>
      <c r="C79" s="5"/>
      <c r="D79" s="5">
        <v>1</v>
      </c>
      <c r="E79" s="5"/>
      <c r="F79" s="5"/>
      <c r="G79" s="5"/>
      <c r="H79" s="5"/>
      <c r="I79" s="70">
        <f t="shared" ref="I79:I86" si="19">SUM(B79:H79)</f>
        <v>1</v>
      </c>
      <c r="J79" s="15"/>
      <c r="Q79" s="31"/>
      <c r="R79" s="31"/>
      <c r="S79" s="2"/>
    </row>
    <row r="80" spans="1:19" ht="24" x14ac:dyDescent="0.4">
      <c r="A80" s="67">
        <v>45171</v>
      </c>
      <c r="B80" s="5"/>
      <c r="C80" s="5"/>
      <c r="D80" s="5">
        <v>1</v>
      </c>
      <c r="E80" s="5"/>
      <c r="F80" s="5"/>
      <c r="G80" s="5"/>
      <c r="H80" s="5"/>
      <c r="I80" s="70">
        <f t="shared" si="19"/>
        <v>1</v>
      </c>
      <c r="J80" s="15"/>
      <c r="Q80" s="31"/>
      <c r="R80" s="31"/>
      <c r="S80" s="2"/>
    </row>
    <row r="81" spans="1:19" ht="24" x14ac:dyDescent="0.4">
      <c r="A81" s="67">
        <v>45173</v>
      </c>
      <c r="B81" s="5"/>
      <c r="C81" s="5"/>
      <c r="D81" s="5">
        <v>1</v>
      </c>
      <c r="E81" s="5"/>
      <c r="F81" s="5"/>
      <c r="G81" s="5"/>
      <c r="H81" s="5"/>
      <c r="I81" s="70">
        <f t="shared" si="19"/>
        <v>1</v>
      </c>
      <c r="J81" s="15"/>
      <c r="Q81" s="31"/>
      <c r="R81" s="31"/>
      <c r="S81" s="2"/>
    </row>
    <row r="82" spans="1:19" ht="24" x14ac:dyDescent="0.4">
      <c r="A82" s="67">
        <v>45174</v>
      </c>
      <c r="B82" s="5">
        <v>1</v>
      </c>
      <c r="C82" s="28"/>
      <c r="D82" s="5">
        <v>1</v>
      </c>
      <c r="E82" s="28"/>
      <c r="F82" s="28"/>
      <c r="G82" s="28"/>
      <c r="H82" s="28"/>
      <c r="I82" s="42">
        <f t="shared" si="19"/>
        <v>2</v>
      </c>
      <c r="J82" s="15"/>
      <c r="Q82" s="31"/>
      <c r="R82" s="31"/>
      <c r="S82" s="2"/>
    </row>
    <row r="83" spans="1:19" ht="24" x14ac:dyDescent="0.4">
      <c r="A83" s="67">
        <v>45175</v>
      </c>
      <c r="B83" s="28"/>
      <c r="C83" s="28"/>
      <c r="D83" s="5">
        <v>1</v>
      </c>
      <c r="E83" s="28"/>
      <c r="F83" s="28"/>
      <c r="G83" s="28"/>
      <c r="H83" s="28"/>
      <c r="I83" s="42">
        <f t="shared" si="19"/>
        <v>1</v>
      </c>
      <c r="J83" s="15"/>
      <c r="Q83" s="31"/>
      <c r="R83" s="31"/>
      <c r="S83" s="2"/>
    </row>
    <row r="84" spans="1:19" ht="24" x14ac:dyDescent="0.4">
      <c r="A84" s="67">
        <v>45176</v>
      </c>
      <c r="B84" s="28"/>
      <c r="C84" s="28"/>
      <c r="D84" s="28"/>
      <c r="E84" s="28"/>
      <c r="F84" s="28"/>
      <c r="G84" s="28"/>
      <c r="H84" s="42">
        <v>3</v>
      </c>
      <c r="I84" s="42">
        <f t="shared" si="19"/>
        <v>3</v>
      </c>
      <c r="J84" s="15"/>
      <c r="Q84" s="31"/>
      <c r="R84" s="31"/>
      <c r="S84" s="2"/>
    </row>
    <row r="85" spans="1:19" ht="24" x14ac:dyDescent="0.4">
      <c r="A85" s="67">
        <v>45178</v>
      </c>
      <c r="B85" s="28"/>
      <c r="C85" s="28"/>
      <c r="D85" s="28"/>
      <c r="E85" s="28"/>
      <c r="F85" s="28"/>
      <c r="G85" s="28"/>
      <c r="H85" s="42">
        <v>1</v>
      </c>
      <c r="I85" s="42">
        <f t="shared" si="19"/>
        <v>1</v>
      </c>
      <c r="J85" s="15"/>
      <c r="Q85" s="31"/>
      <c r="R85" s="31"/>
      <c r="S85" s="2"/>
    </row>
    <row r="86" spans="1:19" ht="24" x14ac:dyDescent="0.4">
      <c r="A86" s="67">
        <v>45180</v>
      </c>
      <c r="B86" s="5">
        <v>1</v>
      </c>
      <c r="C86" s="28"/>
      <c r="D86" s="28"/>
      <c r="E86" s="28"/>
      <c r="F86" s="28"/>
      <c r="G86" s="28"/>
      <c r="H86" s="42">
        <v>3</v>
      </c>
      <c r="I86" s="42">
        <f t="shared" si="19"/>
        <v>4</v>
      </c>
      <c r="J86" s="15"/>
      <c r="Q86" s="31"/>
      <c r="R86" s="31"/>
      <c r="S86" s="2"/>
    </row>
    <row r="87" spans="1:19" ht="24" x14ac:dyDescent="0.4">
      <c r="A87" s="67">
        <v>45184</v>
      </c>
      <c r="B87" s="28"/>
      <c r="C87" s="28"/>
      <c r="D87" s="28"/>
      <c r="E87" s="28"/>
      <c r="F87" s="28"/>
      <c r="G87" s="28"/>
      <c r="H87" s="42">
        <v>1</v>
      </c>
      <c r="I87" s="42">
        <f t="shared" ref="I87:I89" si="20">SUM(B87:H87)</f>
        <v>1</v>
      </c>
      <c r="J87" s="15"/>
      <c r="Q87" s="31"/>
      <c r="R87" s="31"/>
      <c r="S87" s="2"/>
    </row>
    <row r="88" spans="1:19" ht="24" x14ac:dyDescent="0.4">
      <c r="A88" s="54">
        <v>45201</v>
      </c>
      <c r="B88" s="28"/>
      <c r="C88" s="28"/>
      <c r="D88" s="5">
        <v>1</v>
      </c>
      <c r="E88" s="28"/>
      <c r="F88" s="28"/>
      <c r="G88" s="28"/>
      <c r="H88" s="28"/>
      <c r="I88" s="42">
        <f t="shared" si="20"/>
        <v>1</v>
      </c>
      <c r="J88" s="15"/>
      <c r="Q88" s="31"/>
      <c r="R88" s="31"/>
      <c r="S88" s="2"/>
    </row>
    <row r="89" spans="1:19" ht="24" x14ac:dyDescent="0.4">
      <c r="A89" s="54">
        <v>45209</v>
      </c>
      <c r="B89" s="5">
        <v>1</v>
      </c>
      <c r="C89" s="28"/>
      <c r="D89" s="28"/>
      <c r="E89" s="28"/>
      <c r="F89" s="28"/>
      <c r="G89" s="28"/>
      <c r="H89" s="28"/>
      <c r="I89" s="42">
        <f t="shared" si="20"/>
        <v>1</v>
      </c>
      <c r="J89" s="15"/>
      <c r="Q89" s="31"/>
      <c r="R89" s="31"/>
      <c r="S89" s="2"/>
    </row>
    <row r="90" spans="1:19" ht="24" x14ac:dyDescent="0.4">
      <c r="A90"/>
      <c r="J90" s="15"/>
      <c r="Q90" s="31"/>
      <c r="R90" s="31"/>
      <c r="S90" s="2"/>
    </row>
    <row r="91" spans="1:19" ht="24" x14ac:dyDescent="0.4">
      <c r="A91"/>
      <c r="J91" s="15"/>
      <c r="Q91" s="31"/>
      <c r="R91" s="31"/>
      <c r="S91" s="2"/>
    </row>
    <row r="92" spans="1:19" ht="24" x14ac:dyDescent="0.4">
      <c r="A92"/>
      <c r="J92" s="15"/>
      <c r="Q92" s="31"/>
      <c r="R92" s="31"/>
      <c r="S92" s="2"/>
    </row>
    <row r="93" spans="1:19" ht="24" x14ac:dyDescent="0.4">
      <c r="A93"/>
      <c r="J93" s="15"/>
      <c r="Q93" s="31"/>
      <c r="R93" s="31"/>
      <c r="S93" s="2"/>
    </row>
    <row r="94" spans="1:19" ht="24" x14ac:dyDescent="0.4">
      <c r="A94"/>
      <c r="J94" s="15"/>
      <c r="Q94" s="6"/>
      <c r="R94" s="31"/>
      <c r="S94" s="2"/>
    </row>
    <row r="95" spans="1:19" x14ac:dyDescent="0.4">
      <c r="A95"/>
      <c r="R95" s="31"/>
      <c r="S95" s="2"/>
    </row>
    <row r="96" spans="1:19" x14ac:dyDescent="0.4">
      <c r="A96"/>
      <c r="J96" s="6"/>
      <c r="R96" s="31"/>
      <c r="S96" s="2"/>
    </row>
    <row r="97" spans="1:23" x14ac:dyDescent="0.4">
      <c r="A97"/>
      <c r="R97" s="31"/>
      <c r="S97" s="2"/>
    </row>
    <row r="98" spans="1:23" x14ac:dyDescent="0.4">
      <c r="A98"/>
      <c r="R98" s="31"/>
      <c r="S98" s="2"/>
    </row>
    <row r="99" spans="1:23" x14ac:dyDescent="0.4">
      <c r="A99"/>
      <c r="R99" s="31"/>
      <c r="S99" s="2"/>
    </row>
    <row r="100" spans="1:23" x14ac:dyDescent="0.4">
      <c r="A100"/>
    </row>
    <row r="101" spans="1:23" x14ac:dyDescent="0.4">
      <c r="A101"/>
      <c r="R101" s="6"/>
      <c r="S101" s="6"/>
      <c r="T101" s="6"/>
      <c r="U101" s="6"/>
      <c r="V101" s="6"/>
      <c r="W101" s="6"/>
    </row>
    <row r="102" spans="1:23" x14ac:dyDescent="0.4">
      <c r="A102"/>
    </row>
    <row r="103" spans="1:23" x14ac:dyDescent="0.4">
      <c r="A103"/>
    </row>
    <row r="104" spans="1:23" x14ac:dyDescent="0.4">
      <c r="A104"/>
    </row>
    <row r="105" spans="1:23" x14ac:dyDescent="0.4">
      <c r="A105"/>
      <c r="Q105" s="35" t="s">
        <v>39</v>
      </c>
    </row>
    <row r="106" spans="1:23" x14ac:dyDescent="0.4">
      <c r="A106"/>
      <c r="Q106" s="39" t="s">
        <v>47</v>
      </c>
    </row>
    <row r="107" spans="1:23" x14ac:dyDescent="0.4">
      <c r="A107"/>
      <c r="Q107" s="46">
        <v>0</v>
      </c>
    </row>
    <row r="108" spans="1:23" x14ac:dyDescent="0.4">
      <c r="A108"/>
      <c r="Q108" s="46">
        <v>0</v>
      </c>
    </row>
    <row r="109" spans="1:23" x14ac:dyDescent="0.4">
      <c r="A109"/>
      <c r="Q109" s="46">
        <v>0</v>
      </c>
    </row>
    <row r="110" spans="1:23" x14ac:dyDescent="0.4">
      <c r="A110"/>
      <c r="Q110" s="47">
        <v>17</v>
      </c>
    </row>
    <row r="111" spans="1:23" x14ac:dyDescent="0.4">
      <c r="A111"/>
    </row>
    <row r="112" spans="1:23" x14ac:dyDescent="0.4">
      <c r="A112"/>
    </row>
    <row r="113" spans="1:23" x14ac:dyDescent="0.4">
      <c r="A113"/>
    </row>
    <row r="114" spans="1:23" x14ac:dyDescent="0.4">
      <c r="A114"/>
    </row>
    <row r="115" spans="1:23" x14ac:dyDescent="0.4">
      <c r="A115"/>
    </row>
    <row r="116" spans="1:23" x14ac:dyDescent="0.4">
      <c r="A116"/>
    </row>
    <row r="117" spans="1:23" x14ac:dyDescent="0.4">
      <c r="A117"/>
    </row>
    <row r="118" spans="1:23" s="6" customFormat="1" x14ac:dyDescent="0.4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3" x14ac:dyDescent="0.4">
      <c r="A119"/>
    </row>
  </sheetData>
  <mergeCells count="63">
    <mergeCell ref="S54:U54"/>
    <mergeCell ref="W54:W55"/>
    <mergeCell ref="A30:B30"/>
    <mergeCell ref="A31:B31"/>
    <mergeCell ref="A40:B40"/>
    <mergeCell ref="A42:B42"/>
    <mergeCell ref="K33:L33"/>
    <mergeCell ref="P54:R54"/>
    <mergeCell ref="K31:L31"/>
    <mergeCell ref="K32:L32"/>
    <mergeCell ref="K34:L34"/>
    <mergeCell ref="K36:L36"/>
    <mergeCell ref="A43:B43"/>
    <mergeCell ref="K44:L44"/>
    <mergeCell ref="A77:A78"/>
    <mergeCell ref="B77:D77"/>
    <mergeCell ref="E77:G77"/>
    <mergeCell ref="I77:I78"/>
    <mergeCell ref="B54:D54"/>
    <mergeCell ref="B63:D63"/>
    <mergeCell ref="A54:A55"/>
    <mergeCell ref="E54:G54"/>
    <mergeCell ref="I54:I55"/>
    <mergeCell ref="K54:K55"/>
    <mergeCell ref="O54:O55"/>
    <mergeCell ref="K37:L37"/>
    <mergeCell ref="K38:L38"/>
    <mergeCell ref="K39:L39"/>
    <mergeCell ref="K40:L40"/>
    <mergeCell ref="K41:L41"/>
    <mergeCell ref="K42:L42"/>
    <mergeCell ref="O63:O64"/>
    <mergeCell ref="A63:A64"/>
    <mergeCell ref="E63:G63"/>
    <mergeCell ref="I63:I64"/>
    <mergeCell ref="K63:K64"/>
    <mergeCell ref="K46:L46"/>
    <mergeCell ref="K47:L47"/>
    <mergeCell ref="A47:B47"/>
    <mergeCell ref="A28:B28"/>
    <mergeCell ref="K28:L28"/>
    <mergeCell ref="K30:L30"/>
    <mergeCell ref="K48:L48"/>
    <mergeCell ref="K29:L29"/>
    <mergeCell ref="K43:L43"/>
    <mergeCell ref="K49:L49"/>
    <mergeCell ref="A48:B48"/>
    <mergeCell ref="A49:B49"/>
    <mergeCell ref="A44:B44"/>
    <mergeCell ref="A46:B46"/>
    <mergeCell ref="A36:B36"/>
    <mergeCell ref="K35:L35"/>
    <mergeCell ref="A38:B38"/>
    <mergeCell ref="A39:B39"/>
    <mergeCell ref="A41:B41"/>
    <mergeCell ref="A35:B35"/>
    <mergeCell ref="K45:L45"/>
    <mergeCell ref="A45:B45"/>
    <mergeCell ref="A32:B32"/>
    <mergeCell ref="A33:B33"/>
    <mergeCell ref="A34:B34"/>
    <mergeCell ref="A29:B29"/>
    <mergeCell ref="A37:B37"/>
  </mergeCells>
  <phoneticPr fontId="1"/>
  <printOptions horizontalCentered="1" verticalCentered="1"/>
  <pageMargins left="0.25" right="0.25" top="0.75" bottom="0.75" header="0.3" footer="0.3"/>
  <pageSetup paperSize="8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0" t="s">
        <v>32</v>
      </c>
      <c r="C1" s="51" t="s">
        <v>51</v>
      </c>
    </row>
    <row r="2" spans="1:10" x14ac:dyDescent="0.4">
      <c r="A2" s="50"/>
      <c r="C2" s="51"/>
    </row>
    <row r="3" spans="1:10" x14ac:dyDescent="0.4">
      <c r="A3" s="50"/>
      <c r="C3" s="51"/>
    </row>
    <row r="4" spans="1:10" x14ac:dyDescent="0.4">
      <c r="A4" s="12"/>
      <c r="B4" s="49">
        <v>45053</v>
      </c>
      <c r="C4" s="49">
        <v>45054</v>
      </c>
      <c r="D4" s="49">
        <v>45055</v>
      </c>
      <c r="E4" s="49">
        <v>45056</v>
      </c>
      <c r="F4" s="49">
        <v>45057</v>
      </c>
      <c r="G4" s="49">
        <v>45058</v>
      </c>
      <c r="H4" s="49">
        <v>45059</v>
      </c>
    </row>
    <row r="5" spans="1:10" x14ac:dyDescent="0.4">
      <c r="A5" s="90" t="s">
        <v>25</v>
      </c>
      <c r="B5" s="48">
        <v>10350</v>
      </c>
      <c r="C5" s="48">
        <v>10961</v>
      </c>
      <c r="D5" s="52"/>
      <c r="E5" s="52"/>
      <c r="F5" s="52"/>
      <c r="G5" s="52"/>
      <c r="H5" s="52"/>
      <c r="I5" s="31" t="s">
        <v>52</v>
      </c>
      <c r="J5" s="11" t="s">
        <v>53</v>
      </c>
    </row>
    <row r="6" spans="1:10" x14ac:dyDescent="0.4">
      <c r="A6" s="91"/>
      <c r="B6" s="48">
        <v>14098</v>
      </c>
      <c r="C6" s="48">
        <v>14845</v>
      </c>
      <c r="D6" s="48">
        <v>15309</v>
      </c>
      <c r="E6" s="48">
        <v>17176</v>
      </c>
      <c r="F6" s="48">
        <v>19492</v>
      </c>
      <c r="G6" s="48">
        <v>21762</v>
      </c>
      <c r="H6" s="48">
        <v>21235</v>
      </c>
      <c r="I6" s="31" t="s">
        <v>26</v>
      </c>
      <c r="J6" s="11" t="s">
        <v>27</v>
      </c>
    </row>
    <row r="7" spans="1:10" x14ac:dyDescent="0.4">
      <c r="A7" s="90" t="s">
        <v>28</v>
      </c>
      <c r="B7" s="48">
        <v>1562</v>
      </c>
      <c r="C7" s="48">
        <v>1633</v>
      </c>
      <c r="D7" s="52"/>
      <c r="E7" s="52"/>
      <c r="F7" s="52"/>
      <c r="G7" s="52"/>
      <c r="H7" s="52"/>
      <c r="I7" s="31" t="s">
        <v>52</v>
      </c>
      <c r="J7" s="11" t="s">
        <v>53</v>
      </c>
    </row>
    <row r="8" spans="1:10" x14ac:dyDescent="0.4">
      <c r="A8" s="91"/>
      <c r="B8" s="48">
        <v>2307</v>
      </c>
      <c r="C8" s="48">
        <v>2478</v>
      </c>
      <c r="D8" s="48">
        <v>2575</v>
      </c>
      <c r="E8" s="48">
        <v>2827</v>
      </c>
      <c r="F8" s="48">
        <v>2947</v>
      </c>
      <c r="G8" s="48">
        <v>3216</v>
      </c>
      <c r="H8" s="48">
        <v>3225</v>
      </c>
      <c r="I8" s="31" t="s">
        <v>26</v>
      </c>
      <c r="J8" s="11" t="s">
        <v>29</v>
      </c>
    </row>
    <row r="9" spans="1:10" x14ac:dyDescent="0.4">
      <c r="A9" s="90" t="s">
        <v>30</v>
      </c>
      <c r="B9" s="48">
        <v>1477</v>
      </c>
      <c r="C9" s="48">
        <v>1551</v>
      </c>
      <c r="D9" s="52"/>
      <c r="E9" s="52"/>
      <c r="F9" s="52"/>
      <c r="G9" s="52"/>
      <c r="H9" s="52"/>
      <c r="I9" s="31" t="s">
        <v>52</v>
      </c>
      <c r="J9" s="11" t="s">
        <v>53</v>
      </c>
    </row>
    <row r="10" spans="1:10" x14ac:dyDescent="0.4">
      <c r="A10" s="91"/>
      <c r="B10" s="48">
        <v>1926</v>
      </c>
      <c r="C10" s="48">
        <v>1675</v>
      </c>
      <c r="D10" s="48">
        <v>1493</v>
      </c>
      <c r="E10" s="48">
        <v>1434</v>
      </c>
      <c r="F10" s="48">
        <v>2012</v>
      </c>
      <c r="G10" s="48">
        <v>2175</v>
      </c>
      <c r="H10" s="48">
        <v>2963</v>
      </c>
      <c r="I10" s="31" t="s">
        <v>26</v>
      </c>
      <c r="J10" s="11" t="s">
        <v>31</v>
      </c>
    </row>
    <row r="11" spans="1:10" x14ac:dyDescent="0.4">
      <c r="A11" s="50"/>
      <c r="C11" s="51"/>
    </row>
    <row r="12" spans="1:10" x14ac:dyDescent="0.4">
      <c r="A12" s="12"/>
      <c r="B12" s="49">
        <v>45060</v>
      </c>
      <c r="C12" s="49">
        <v>45061</v>
      </c>
      <c r="D12" s="49">
        <v>45062</v>
      </c>
      <c r="E12" s="49">
        <v>45063</v>
      </c>
      <c r="F12" s="49">
        <v>45064</v>
      </c>
      <c r="G12" s="49">
        <v>45065</v>
      </c>
      <c r="H12" s="49">
        <v>45066</v>
      </c>
    </row>
    <row r="13" spans="1:10" x14ac:dyDescent="0.4">
      <c r="A13" s="12" t="s">
        <v>25</v>
      </c>
      <c r="B13" s="53">
        <v>20795</v>
      </c>
      <c r="C13" s="48">
        <v>22708</v>
      </c>
      <c r="D13" s="48">
        <v>23771</v>
      </c>
      <c r="E13" s="48">
        <v>24792</v>
      </c>
      <c r="F13" s="48">
        <v>25248</v>
      </c>
      <c r="G13" s="48">
        <v>26271</v>
      </c>
      <c r="H13" s="48">
        <v>27195</v>
      </c>
      <c r="I13" s="31" t="s">
        <v>26</v>
      </c>
      <c r="J13" s="11" t="s">
        <v>27</v>
      </c>
    </row>
    <row r="14" spans="1:10" x14ac:dyDescent="0.4">
      <c r="A14" s="12" t="s">
        <v>28</v>
      </c>
      <c r="B14" s="48">
        <v>2953</v>
      </c>
      <c r="C14" s="48">
        <v>3124</v>
      </c>
      <c r="D14" s="48">
        <v>3277</v>
      </c>
      <c r="E14" s="48">
        <v>3405</v>
      </c>
      <c r="F14" s="48">
        <v>3618</v>
      </c>
      <c r="G14" s="48">
        <v>3750</v>
      </c>
      <c r="H14" s="48">
        <v>3906</v>
      </c>
      <c r="I14" s="31" t="s">
        <v>26</v>
      </c>
      <c r="J14" s="11" t="s">
        <v>29</v>
      </c>
    </row>
    <row r="15" spans="1:10" x14ac:dyDescent="0.4">
      <c r="A15" s="12" t="s">
        <v>30</v>
      </c>
      <c r="B15" s="48">
        <v>1870</v>
      </c>
      <c r="C15" s="48">
        <v>2452</v>
      </c>
      <c r="D15" s="48">
        <v>2543</v>
      </c>
      <c r="E15" s="48">
        <v>2848</v>
      </c>
      <c r="F15" s="48">
        <v>2562</v>
      </c>
      <c r="G15" s="48">
        <v>2640</v>
      </c>
      <c r="H15" s="48">
        <v>2847</v>
      </c>
      <c r="I15" s="31" t="s">
        <v>26</v>
      </c>
      <c r="J15" s="11" t="s">
        <v>31</v>
      </c>
    </row>
    <row r="16" spans="1:10" x14ac:dyDescent="0.4">
      <c r="A16" s="50"/>
      <c r="C16" s="51"/>
    </row>
    <row r="17" spans="1:8" x14ac:dyDescent="0.4">
      <c r="A17" s="12"/>
      <c r="B17" s="49">
        <v>45067</v>
      </c>
      <c r="C17" s="49">
        <v>45068</v>
      </c>
      <c r="D17" s="49">
        <v>45069</v>
      </c>
      <c r="E17" s="49">
        <v>45070</v>
      </c>
      <c r="F17" s="49">
        <v>45071</v>
      </c>
      <c r="G17" s="49">
        <v>45072</v>
      </c>
      <c r="H17" s="49">
        <v>45073</v>
      </c>
    </row>
    <row r="18" spans="1:8" x14ac:dyDescent="0.4">
      <c r="A18" s="12" t="s">
        <v>25</v>
      </c>
      <c r="B18" s="48">
        <v>27109</v>
      </c>
      <c r="C18" s="48">
        <v>26581</v>
      </c>
      <c r="D18" s="48">
        <v>26637</v>
      </c>
      <c r="E18" s="48">
        <v>26754</v>
      </c>
      <c r="F18" s="48">
        <v>26870</v>
      </c>
      <c r="G18" s="48">
        <v>27679</v>
      </c>
      <c r="H18" s="48">
        <v>27484</v>
      </c>
    </row>
    <row r="19" spans="1:8" x14ac:dyDescent="0.4">
      <c r="A19" s="12" t="s">
        <v>28</v>
      </c>
      <c r="B19" s="48">
        <v>3925</v>
      </c>
      <c r="C19" s="48">
        <v>4207</v>
      </c>
      <c r="D19" s="48">
        <v>4210</v>
      </c>
      <c r="E19" s="48">
        <v>4285</v>
      </c>
      <c r="F19" s="48">
        <v>4287</v>
      </c>
      <c r="G19" s="48">
        <v>4451</v>
      </c>
      <c r="H19" s="48">
        <v>4493</v>
      </c>
    </row>
    <row r="20" spans="1:8" x14ac:dyDescent="0.4">
      <c r="A20" s="12" t="s">
        <v>30</v>
      </c>
      <c r="B20" s="48">
        <v>2861</v>
      </c>
      <c r="C20" s="48">
        <v>2372</v>
      </c>
      <c r="D20" s="48">
        <v>2432</v>
      </c>
      <c r="E20" s="48">
        <v>2178</v>
      </c>
      <c r="F20" s="48">
        <v>2400</v>
      </c>
      <c r="G20" s="48">
        <v>2631</v>
      </c>
      <c r="H20" s="48">
        <v>2537</v>
      </c>
    </row>
    <row r="21" spans="1:8" x14ac:dyDescent="0.4">
      <c r="A21" s="50"/>
      <c r="C21" s="51"/>
    </row>
    <row r="22" spans="1:8" x14ac:dyDescent="0.4">
      <c r="A22" s="12"/>
      <c r="B22" s="49">
        <v>45074</v>
      </c>
      <c r="C22" s="49">
        <v>45075</v>
      </c>
      <c r="D22" s="49">
        <v>45076</v>
      </c>
      <c r="E22" s="49">
        <v>45077</v>
      </c>
      <c r="F22" s="49">
        <v>45078</v>
      </c>
      <c r="G22" s="49">
        <v>45079</v>
      </c>
      <c r="H22" s="49">
        <v>45080</v>
      </c>
    </row>
    <row r="23" spans="1:8" x14ac:dyDescent="0.4">
      <c r="A23" s="12" t="s">
        <v>25</v>
      </c>
      <c r="B23" s="48">
        <v>27818</v>
      </c>
      <c r="C23" s="48">
        <v>29493</v>
      </c>
      <c r="D23" s="53">
        <v>30847</v>
      </c>
      <c r="E23" s="48">
        <v>31842</v>
      </c>
      <c r="F23" s="48">
        <v>32756</v>
      </c>
      <c r="G23" s="48">
        <v>32674</v>
      </c>
      <c r="H23" s="48">
        <v>33258</v>
      </c>
    </row>
    <row r="24" spans="1:8" x14ac:dyDescent="0.4">
      <c r="A24" s="12" t="s">
        <v>28</v>
      </c>
      <c r="B24" s="48">
        <v>4556</v>
      </c>
      <c r="C24" s="48">
        <v>4646</v>
      </c>
      <c r="D24" s="48">
        <v>4997</v>
      </c>
      <c r="E24" s="48">
        <v>5219</v>
      </c>
      <c r="F24" s="48">
        <v>5209</v>
      </c>
      <c r="G24" s="48">
        <v>5284</v>
      </c>
      <c r="H24" s="48">
        <v>5231</v>
      </c>
    </row>
    <row r="25" spans="1:8" x14ac:dyDescent="0.4">
      <c r="A25" s="12" t="s">
        <v>30</v>
      </c>
      <c r="B25" s="48">
        <v>2578</v>
      </c>
      <c r="C25" s="48">
        <v>2889</v>
      </c>
      <c r="D25" s="48">
        <v>2916</v>
      </c>
      <c r="E25" s="48">
        <v>3029</v>
      </c>
      <c r="F25" s="48">
        <v>2938</v>
      </c>
      <c r="G25" s="48">
        <v>2799</v>
      </c>
      <c r="H25" s="48">
        <v>2769</v>
      </c>
    </row>
    <row r="26" spans="1:8" x14ac:dyDescent="0.4">
      <c r="A26" s="50"/>
      <c r="C26" s="51"/>
    </row>
    <row r="27" spans="1:8" x14ac:dyDescent="0.4">
      <c r="A27" s="12"/>
      <c r="B27" s="49">
        <v>45081</v>
      </c>
      <c r="C27" s="49">
        <v>45082</v>
      </c>
      <c r="D27" s="49">
        <v>45083</v>
      </c>
      <c r="E27" s="49">
        <v>45084</v>
      </c>
      <c r="F27" s="49">
        <v>45085</v>
      </c>
      <c r="G27" s="49">
        <v>45086</v>
      </c>
      <c r="H27" s="49">
        <v>45087</v>
      </c>
    </row>
    <row r="28" spans="1:8" x14ac:dyDescent="0.4">
      <c r="A28" s="12" t="s">
        <v>25</v>
      </c>
      <c r="B28" s="48">
        <v>33173</v>
      </c>
      <c r="C28" s="48">
        <v>34705</v>
      </c>
      <c r="D28" s="48">
        <v>35443</v>
      </c>
      <c r="E28" s="48">
        <v>36361</v>
      </c>
      <c r="F28" s="48">
        <v>36944</v>
      </c>
      <c r="G28" s="48">
        <v>38276</v>
      </c>
      <c r="H28" s="48">
        <v>37516</v>
      </c>
    </row>
    <row r="29" spans="1:8" x14ac:dyDescent="0.4">
      <c r="A29" s="12" t="s">
        <v>28</v>
      </c>
      <c r="B29" s="48">
        <v>5219</v>
      </c>
      <c r="C29" s="48">
        <v>5442</v>
      </c>
      <c r="D29" s="48">
        <v>5413</v>
      </c>
      <c r="E29" s="48">
        <v>5454</v>
      </c>
      <c r="F29" s="48">
        <v>5669</v>
      </c>
      <c r="G29" s="48">
        <v>5777</v>
      </c>
      <c r="H29" s="48">
        <v>5665</v>
      </c>
    </row>
    <row r="30" spans="1:8" x14ac:dyDescent="0.4">
      <c r="A30" s="12" t="s">
        <v>30</v>
      </c>
      <c r="B30" s="48">
        <v>2718</v>
      </c>
      <c r="C30" s="48">
        <v>2680</v>
      </c>
      <c r="D30" s="48">
        <v>3048</v>
      </c>
      <c r="E30" s="48">
        <v>2863</v>
      </c>
      <c r="F30" s="48">
        <v>2715</v>
      </c>
      <c r="G30" s="48">
        <v>3095</v>
      </c>
      <c r="H30" s="48">
        <v>3141</v>
      </c>
    </row>
    <row r="32" spans="1:8" x14ac:dyDescent="0.4">
      <c r="A32" s="12"/>
      <c r="B32" s="49">
        <v>45088</v>
      </c>
      <c r="C32" s="49">
        <v>45089</v>
      </c>
      <c r="D32" s="49">
        <v>45090</v>
      </c>
      <c r="E32" s="49">
        <v>45091</v>
      </c>
      <c r="F32" s="49">
        <v>45092</v>
      </c>
      <c r="G32" s="49">
        <v>45093</v>
      </c>
      <c r="H32" s="49">
        <v>45094</v>
      </c>
    </row>
    <row r="33" spans="1:8" x14ac:dyDescent="0.4">
      <c r="A33" s="12" t="s">
        <v>25</v>
      </c>
      <c r="B33" s="48">
        <v>38572</v>
      </c>
      <c r="C33" s="48">
        <v>38773</v>
      </c>
      <c r="D33" s="48">
        <v>38597</v>
      </c>
      <c r="E33" s="48">
        <v>38915</v>
      </c>
      <c r="F33" s="48">
        <v>38849</v>
      </c>
      <c r="G33" s="48">
        <v>39811</v>
      </c>
      <c r="H33" s="53">
        <v>40132</v>
      </c>
    </row>
    <row r="34" spans="1:8" x14ac:dyDescent="0.4">
      <c r="A34" s="12" t="s">
        <v>28</v>
      </c>
      <c r="B34" s="48">
        <v>5840</v>
      </c>
      <c r="C34" s="48">
        <v>5637</v>
      </c>
      <c r="D34" s="48">
        <v>5648</v>
      </c>
      <c r="E34" s="48">
        <v>5750</v>
      </c>
      <c r="F34" s="48">
        <v>5727</v>
      </c>
      <c r="G34" s="48">
        <v>6018</v>
      </c>
      <c r="H34" s="48">
        <v>5878</v>
      </c>
    </row>
    <row r="35" spans="1:8" x14ac:dyDescent="0.4">
      <c r="A35" s="12" t="s">
        <v>30</v>
      </c>
      <c r="B35" s="48">
        <v>3246</v>
      </c>
      <c r="C35" s="48">
        <v>3238</v>
      </c>
      <c r="D35" s="48">
        <v>2704</v>
      </c>
      <c r="E35" s="48">
        <v>2907</v>
      </c>
      <c r="F35" s="48">
        <v>2908</v>
      </c>
      <c r="G35" s="48">
        <v>2658</v>
      </c>
      <c r="H35" s="48">
        <v>2604</v>
      </c>
    </row>
    <row r="37" spans="1:8" x14ac:dyDescent="0.4">
      <c r="A37" s="12"/>
      <c r="B37" s="49">
        <v>45095</v>
      </c>
      <c r="C37" s="49">
        <v>45096</v>
      </c>
      <c r="D37" s="49">
        <v>45097</v>
      </c>
      <c r="E37" s="49">
        <v>45098</v>
      </c>
      <c r="F37" s="49">
        <v>45099</v>
      </c>
      <c r="G37" s="49">
        <v>45100</v>
      </c>
      <c r="H37" s="49">
        <v>45101</v>
      </c>
    </row>
    <row r="38" spans="1:8" x14ac:dyDescent="0.4">
      <c r="A38" s="12" t="s">
        <v>25</v>
      </c>
      <c r="B38" s="48">
        <v>40525</v>
      </c>
      <c r="C38" s="48">
        <v>41507</v>
      </c>
      <c r="D38" s="48">
        <v>43238</v>
      </c>
      <c r="E38" s="48">
        <v>44074</v>
      </c>
      <c r="F38" s="48">
        <v>44813</v>
      </c>
      <c r="G38" s="48">
        <v>45299</v>
      </c>
      <c r="H38" s="48">
        <v>45267</v>
      </c>
    </row>
    <row r="39" spans="1:8" x14ac:dyDescent="0.4">
      <c r="A39" s="12" t="s">
        <v>28</v>
      </c>
      <c r="B39" s="48">
        <v>5904</v>
      </c>
      <c r="C39" s="48">
        <v>6288</v>
      </c>
      <c r="D39" s="48">
        <v>6617</v>
      </c>
      <c r="E39" s="48">
        <v>6613</v>
      </c>
      <c r="F39" s="48">
        <v>6756</v>
      </c>
      <c r="G39" s="48">
        <v>6793</v>
      </c>
      <c r="H39" s="48">
        <v>6854</v>
      </c>
    </row>
    <row r="40" spans="1:8" x14ac:dyDescent="0.4">
      <c r="A40" s="12" t="s">
        <v>30</v>
      </c>
      <c r="B40" s="48">
        <v>2591</v>
      </c>
      <c r="C40" s="48">
        <v>2596</v>
      </c>
      <c r="D40" s="48">
        <v>2340</v>
      </c>
      <c r="E40" s="48">
        <v>2418</v>
      </c>
      <c r="F40" s="48">
        <v>2510</v>
      </c>
      <c r="G40" s="48">
        <v>2327</v>
      </c>
      <c r="H40" s="48">
        <v>2235</v>
      </c>
    </row>
    <row r="42" spans="1:8" x14ac:dyDescent="0.4">
      <c r="A42" s="12"/>
      <c r="B42" s="49">
        <v>45102</v>
      </c>
      <c r="C42" s="49">
        <v>45103</v>
      </c>
      <c r="D42" s="49">
        <v>45104</v>
      </c>
      <c r="E42" s="49">
        <v>45105</v>
      </c>
      <c r="F42" s="49">
        <v>45106</v>
      </c>
      <c r="G42" s="49">
        <v>45107</v>
      </c>
      <c r="H42" s="49">
        <v>45108</v>
      </c>
    </row>
    <row r="43" spans="1:8" x14ac:dyDescent="0.4">
      <c r="A43" s="12" t="s">
        <v>25</v>
      </c>
      <c r="B43" s="48">
        <v>45574</v>
      </c>
      <c r="C43" s="48">
        <v>48190</v>
      </c>
      <c r="D43" s="48">
        <v>49218</v>
      </c>
      <c r="E43" s="48">
        <v>49301</v>
      </c>
      <c r="F43" s="48">
        <v>49726</v>
      </c>
      <c r="G43" s="48">
        <v>51247</v>
      </c>
      <c r="H43" s="53">
        <v>51770</v>
      </c>
    </row>
    <row r="44" spans="1:8" x14ac:dyDescent="0.4">
      <c r="A44" s="12" t="s">
        <v>28</v>
      </c>
      <c r="B44" s="48">
        <v>7134</v>
      </c>
      <c r="C44" s="48">
        <v>7568</v>
      </c>
      <c r="D44" s="48">
        <v>7794</v>
      </c>
      <c r="E44" s="48">
        <v>7914</v>
      </c>
      <c r="F44" s="48">
        <v>7871</v>
      </c>
      <c r="G44" s="48">
        <v>8246</v>
      </c>
      <c r="H44" s="48">
        <v>8124</v>
      </c>
    </row>
    <row r="45" spans="1:8" x14ac:dyDescent="0.4">
      <c r="A45" s="12" t="s">
        <v>30</v>
      </c>
      <c r="B45" s="48">
        <v>2249</v>
      </c>
      <c r="C45" s="48">
        <v>2660</v>
      </c>
      <c r="D45" s="48">
        <v>2805</v>
      </c>
      <c r="E45" s="48">
        <v>2737</v>
      </c>
      <c r="F45" s="48">
        <v>2833</v>
      </c>
      <c r="G45" s="48">
        <v>2914</v>
      </c>
      <c r="H45" s="48">
        <v>3034</v>
      </c>
    </row>
    <row r="47" spans="1:8" x14ac:dyDescent="0.4">
      <c r="A47" s="12"/>
      <c r="B47" s="49">
        <v>45109</v>
      </c>
      <c r="C47" s="49">
        <v>45110</v>
      </c>
      <c r="D47" s="49">
        <v>45111</v>
      </c>
      <c r="E47" s="49">
        <v>45112</v>
      </c>
      <c r="F47" s="49">
        <v>45113</v>
      </c>
      <c r="G47" s="49">
        <v>45114</v>
      </c>
      <c r="H47" s="49">
        <v>45115</v>
      </c>
    </row>
    <row r="48" spans="1:8" x14ac:dyDescent="0.4">
      <c r="A48" s="12" t="s">
        <v>25</v>
      </c>
      <c r="B48" s="48">
        <v>53014</v>
      </c>
      <c r="C48" s="48">
        <v>54358</v>
      </c>
      <c r="D48" s="48">
        <v>55986</v>
      </c>
      <c r="E48" s="48">
        <v>58616</v>
      </c>
      <c r="F48" s="53">
        <v>60283</v>
      </c>
      <c r="G48" s="48">
        <v>62517</v>
      </c>
      <c r="H48" s="48">
        <v>63905</v>
      </c>
    </row>
    <row r="49" spans="1:8" x14ac:dyDescent="0.4">
      <c r="A49" s="12" t="s">
        <v>28</v>
      </c>
      <c r="B49" s="48">
        <v>8039</v>
      </c>
      <c r="C49" s="48">
        <v>7966</v>
      </c>
      <c r="D49" s="48">
        <v>8118</v>
      </c>
      <c r="E49" s="48">
        <v>8078</v>
      </c>
      <c r="F49" s="48">
        <v>8117</v>
      </c>
      <c r="G49" s="48">
        <v>8261</v>
      </c>
      <c r="H49" s="48">
        <v>8361</v>
      </c>
    </row>
    <row r="50" spans="1:8" x14ac:dyDescent="0.4">
      <c r="A50" s="12" t="s">
        <v>30</v>
      </c>
      <c r="B50" s="48">
        <v>3062</v>
      </c>
      <c r="C50" s="48">
        <v>2542</v>
      </c>
      <c r="D50" s="48">
        <v>2922</v>
      </c>
      <c r="E50" s="48">
        <v>3361</v>
      </c>
      <c r="F50" s="48">
        <v>3348</v>
      </c>
      <c r="G50" s="48">
        <v>3570</v>
      </c>
      <c r="H50" s="48">
        <v>3588</v>
      </c>
    </row>
    <row r="52" spans="1:8" x14ac:dyDescent="0.4">
      <c r="A52" s="12"/>
      <c r="B52" s="49">
        <v>45116</v>
      </c>
      <c r="C52" s="49">
        <v>45117</v>
      </c>
      <c r="D52" s="49">
        <v>45118</v>
      </c>
      <c r="E52" s="49">
        <v>45119</v>
      </c>
      <c r="F52" s="49">
        <v>45120</v>
      </c>
      <c r="G52" s="49">
        <v>45121</v>
      </c>
      <c r="H52" s="49">
        <v>45122</v>
      </c>
    </row>
    <row r="53" spans="1:8" x14ac:dyDescent="0.4">
      <c r="A53" s="12" t="s">
        <v>25</v>
      </c>
      <c r="B53" s="48">
        <v>64180</v>
      </c>
      <c r="C53" s="48">
        <v>65796</v>
      </c>
      <c r="D53" s="48">
        <v>67409</v>
      </c>
      <c r="E53" s="48">
        <v>69147</v>
      </c>
      <c r="F53" s="53">
        <v>71223</v>
      </c>
      <c r="G53" s="48">
        <v>72381</v>
      </c>
      <c r="H53" s="48">
        <v>74382</v>
      </c>
    </row>
    <row r="54" spans="1:8" x14ac:dyDescent="0.4">
      <c r="A54" s="12" t="s">
        <v>28</v>
      </c>
      <c r="B54" s="48">
        <v>8403</v>
      </c>
      <c r="C54" s="48">
        <v>8246</v>
      </c>
      <c r="D54" s="48">
        <v>8116</v>
      </c>
      <c r="E54" s="48">
        <v>8151</v>
      </c>
      <c r="F54" s="48">
        <v>8245</v>
      </c>
      <c r="G54" s="48">
        <v>8202</v>
      </c>
      <c r="H54" s="48">
        <v>8279</v>
      </c>
    </row>
    <row r="55" spans="1:8" x14ac:dyDescent="0.4">
      <c r="A55" s="12" t="s">
        <v>30</v>
      </c>
      <c r="B55" s="48">
        <v>3598</v>
      </c>
      <c r="C55" s="48">
        <v>4160</v>
      </c>
      <c r="D55" s="48">
        <v>4389</v>
      </c>
      <c r="E55" s="48">
        <v>4774</v>
      </c>
      <c r="F55" s="48">
        <v>5087</v>
      </c>
      <c r="G55" s="48">
        <v>5037</v>
      </c>
      <c r="H55" s="48">
        <v>5243</v>
      </c>
    </row>
    <row r="57" spans="1:8" x14ac:dyDescent="0.4">
      <c r="A57" s="12"/>
      <c r="B57" s="49">
        <v>45123</v>
      </c>
      <c r="C57" s="49">
        <v>45124</v>
      </c>
      <c r="D57" s="49">
        <v>45125</v>
      </c>
      <c r="E57" s="49">
        <v>45126</v>
      </c>
      <c r="F57" s="49">
        <v>45127</v>
      </c>
      <c r="G57" s="49">
        <v>45128</v>
      </c>
      <c r="H57" s="49">
        <v>45129</v>
      </c>
    </row>
    <row r="58" spans="1:8" x14ac:dyDescent="0.4">
      <c r="A58" s="12" t="s">
        <v>25</v>
      </c>
      <c r="B58" s="48">
        <v>74559</v>
      </c>
      <c r="C58" s="48">
        <v>63110</v>
      </c>
      <c r="D58" s="48">
        <v>76471</v>
      </c>
      <c r="E58" s="53">
        <v>81523</v>
      </c>
      <c r="F58" s="48">
        <v>87558</v>
      </c>
      <c r="G58" s="53">
        <v>92384</v>
      </c>
      <c r="H58" s="48">
        <v>95870</v>
      </c>
    </row>
    <row r="59" spans="1:8" x14ac:dyDescent="0.4">
      <c r="A59" s="12" t="s">
        <v>28</v>
      </c>
      <c r="B59" s="48">
        <v>8204</v>
      </c>
      <c r="C59" s="48">
        <v>6545</v>
      </c>
      <c r="D59" s="48">
        <v>6625</v>
      </c>
      <c r="E59" s="48">
        <v>8275</v>
      </c>
      <c r="F59" s="48">
        <v>9089</v>
      </c>
      <c r="G59" s="48">
        <v>9393</v>
      </c>
      <c r="H59" s="48">
        <v>9754</v>
      </c>
    </row>
    <row r="60" spans="1:8" x14ac:dyDescent="0.4">
      <c r="A60" s="12" t="s">
        <v>30</v>
      </c>
      <c r="B60" s="48">
        <v>5216</v>
      </c>
      <c r="C60" s="48">
        <v>4792</v>
      </c>
      <c r="D60" s="48">
        <v>5307</v>
      </c>
      <c r="E60" s="48">
        <v>5556</v>
      </c>
      <c r="F60" s="48">
        <v>6198</v>
      </c>
      <c r="G60" s="48">
        <v>7036</v>
      </c>
      <c r="H60" s="48">
        <v>6976</v>
      </c>
    </row>
    <row r="62" spans="1:8" x14ac:dyDescent="0.4">
      <c r="A62" s="12"/>
      <c r="B62" s="49">
        <v>45130</v>
      </c>
      <c r="C62" s="49">
        <v>45131</v>
      </c>
      <c r="D62" s="49">
        <v>45132</v>
      </c>
      <c r="E62" s="49">
        <v>45133</v>
      </c>
      <c r="F62" s="49">
        <v>45134</v>
      </c>
      <c r="G62" s="49">
        <v>45135</v>
      </c>
      <c r="H62" s="49">
        <v>45136</v>
      </c>
    </row>
    <row r="63" spans="1:8" x14ac:dyDescent="0.4">
      <c r="A63" s="12" t="s">
        <v>25</v>
      </c>
      <c r="B63" s="48">
        <v>96619</v>
      </c>
      <c r="C63" s="58">
        <v>117297</v>
      </c>
      <c r="D63" s="48">
        <v>110795</v>
      </c>
      <c r="E63" s="48">
        <v>111353</v>
      </c>
      <c r="F63" s="48">
        <v>110310</v>
      </c>
      <c r="G63" s="48">
        <v>109615</v>
      </c>
      <c r="H63" s="48">
        <v>109928</v>
      </c>
    </row>
    <row r="64" spans="1:8" x14ac:dyDescent="0.4">
      <c r="A64" s="12" t="s">
        <v>28</v>
      </c>
      <c r="B64" s="48">
        <v>9869</v>
      </c>
      <c r="C64" s="48">
        <v>12346</v>
      </c>
      <c r="D64" s="48">
        <v>11578</v>
      </c>
      <c r="E64" s="48">
        <v>11866</v>
      </c>
      <c r="F64" s="48">
        <v>11613</v>
      </c>
      <c r="G64" s="48">
        <v>11805</v>
      </c>
      <c r="H64" s="48">
        <v>11587</v>
      </c>
    </row>
    <row r="65" spans="1:8" x14ac:dyDescent="0.4">
      <c r="A65" s="12" t="s">
        <v>30</v>
      </c>
      <c r="B65" s="48">
        <v>7014</v>
      </c>
      <c r="C65" s="48">
        <v>7548</v>
      </c>
      <c r="D65" s="48">
        <v>7188</v>
      </c>
      <c r="E65" s="48">
        <v>7086</v>
      </c>
      <c r="F65" s="48">
        <v>6613</v>
      </c>
      <c r="G65" s="48">
        <v>6148</v>
      </c>
      <c r="H65" s="48">
        <v>5964</v>
      </c>
    </row>
    <row r="67" spans="1:8" x14ac:dyDescent="0.4">
      <c r="A67" s="12"/>
      <c r="B67" s="49">
        <v>45137</v>
      </c>
      <c r="C67" s="49">
        <v>45138</v>
      </c>
      <c r="D67" s="49">
        <v>45139</v>
      </c>
      <c r="E67" s="49">
        <v>45140</v>
      </c>
      <c r="F67" s="49">
        <v>45141</v>
      </c>
      <c r="G67" s="49">
        <v>45142</v>
      </c>
      <c r="H67" s="49">
        <v>45143</v>
      </c>
    </row>
    <row r="68" spans="1:8" x14ac:dyDescent="0.4">
      <c r="A68" s="12" t="s">
        <v>25</v>
      </c>
      <c r="B68" s="48">
        <v>112524</v>
      </c>
      <c r="C68" s="48">
        <v>109999</v>
      </c>
      <c r="D68" s="48">
        <v>111622</v>
      </c>
      <c r="E68" s="48">
        <v>109692</v>
      </c>
      <c r="F68" s="48">
        <v>109794</v>
      </c>
      <c r="G68" s="48">
        <v>109651</v>
      </c>
      <c r="H68" s="48">
        <v>108705</v>
      </c>
    </row>
    <row r="69" spans="1:8" x14ac:dyDescent="0.4">
      <c r="A69" s="12" t="s">
        <v>28</v>
      </c>
      <c r="B69" s="48">
        <v>11551</v>
      </c>
      <c r="C69" s="48">
        <v>11649</v>
      </c>
      <c r="D69" s="48">
        <v>11915</v>
      </c>
      <c r="E69" s="48">
        <v>11602</v>
      </c>
      <c r="F69" s="48">
        <v>11604</v>
      </c>
      <c r="G69" s="48">
        <v>12033</v>
      </c>
      <c r="H69" s="48">
        <v>12242</v>
      </c>
    </row>
    <row r="70" spans="1:8" x14ac:dyDescent="0.4">
      <c r="A70" s="12" t="s">
        <v>30</v>
      </c>
      <c r="B70" s="48">
        <v>6416</v>
      </c>
      <c r="C70" s="48">
        <v>6226</v>
      </c>
      <c r="D70" s="48">
        <v>6324</v>
      </c>
      <c r="E70" s="48">
        <v>6340</v>
      </c>
      <c r="F70" s="48">
        <v>6753</v>
      </c>
      <c r="G70" s="48">
        <v>6750</v>
      </c>
      <c r="H70" s="59">
        <v>7105</v>
      </c>
    </row>
    <row r="72" spans="1:8" x14ac:dyDescent="0.4">
      <c r="A72" s="12"/>
      <c r="B72" s="49">
        <v>45144</v>
      </c>
      <c r="C72" s="49">
        <v>45145</v>
      </c>
      <c r="D72" s="49">
        <v>45146</v>
      </c>
      <c r="E72" s="49">
        <v>45147</v>
      </c>
      <c r="F72" s="49">
        <v>45148</v>
      </c>
      <c r="G72" s="49">
        <v>45149</v>
      </c>
      <c r="H72" s="49">
        <v>45150</v>
      </c>
    </row>
    <row r="73" spans="1:8" x14ac:dyDescent="0.4">
      <c r="A73" s="12" t="s">
        <v>25</v>
      </c>
      <c r="B73" s="48">
        <v>107267</v>
      </c>
      <c r="C73" s="48">
        <v>107315</v>
      </c>
      <c r="D73" s="48">
        <v>109282</v>
      </c>
      <c r="E73" s="48">
        <v>107436</v>
      </c>
      <c r="F73" s="48">
        <v>107303</v>
      </c>
      <c r="G73" s="48">
        <v>93677</v>
      </c>
      <c r="H73" s="48">
        <v>92876</v>
      </c>
    </row>
    <row r="74" spans="1:8" x14ac:dyDescent="0.4">
      <c r="A74" s="12" t="s">
        <v>28</v>
      </c>
      <c r="B74" s="48">
        <v>12263</v>
      </c>
      <c r="C74" s="48">
        <v>12184</v>
      </c>
      <c r="D74" s="48">
        <v>12222</v>
      </c>
      <c r="E74" s="48">
        <v>10208</v>
      </c>
      <c r="F74" s="48">
        <v>11993</v>
      </c>
      <c r="G74" s="48">
        <v>10208</v>
      </c>
      <c r="H74" s="48">
        <v>9968</v>
      </c>
    </row>
    <row r="75" spans="1:8" x14ac:dyDescent="0.4">
      <c r="A75" s="12" t="s">
        <v>30</v>
      </c>
      <c r="B75" s="48">
        <v>6773</v>
      </c>
      <c r="C75" s="48">
        <v>7220</v>
      </c>
      <c r="D75" s="48">
        <v>7925</v>
      </c>
      <c r="E75" s="59">
        <v>8251</v>
      </c>
      <c r="F75" s="59">
        <v>8323</v>
      </c>
      <c r="G75" s="48">
        <v>7760</v>
      </c>
      <c r="H75" s="48">
        <v>7219</v>
      </c>
    </row>
    <row r="77" spans="1:8" x14ac:dyDescent="0.4">
      <c r="A77" s="12"/>
      <c r="B77" s="49">
        <v>45151</v>
      </c>
      <c r="C77" s="49">
        <v>45152</v>
      </c>
      <c r="D77" s="49">
        <v>45153</v>
      </c>
      <c r="E77" s="49">
        <v>45154</v>
      </c>
      <c r="F77" s="49">
        <v>45155</v>
      </c>
      <c r="G77" s="49">
        <v>45156</v>
      </c>
      <c r="H77" s="49">
        <v>45157</v>
      </c>
    </row>
    <row r="78" spans="1:8" x14ac:dyDescent="0.4">
      <c r="A78" s="12" t="s">
        <v>25</v>
      </c>
      <c r="B78" s="48">
        <v>93709</v>
      </c>
      <c r="C78" s="48">
        <v>77609</v>
      </c>
      <c r="D78" s="48">
        <v>68153</v>
      </c>
      <c r="E78" s="48">
        <v>73059</v>
      </c>
      <c r="F78" s="48">
        <v>79642</v>
      </c>
      <c r="G78" s="48">
        <v>99281</v>
      </c>
      <c r="H78" s="48">
        <v>101555</v>
      </c>
    </row>
    <row r="79" spans="1:8" x14ac:dyDescent="0.4">
      <c r="A79" s="12" t="s">
        <v>28</v>
      </c>
      <c r="B79" s="48">
        <v>9940</v>
      </c>
      <c r="C79" s="48">
        <v>8952</v>
      </c>
      <c r="D79" s="48">
        <v>8933</v>
      </c>
      <c r="E79" s="48">
        <v>9118</v>
      </c>
      <c r="F79" s="48">
        <v>9692</v>
      </c>
      <c r="G79" s="48">
        <v>11806</v>
      </c>
      <c r="H79" s="48">
        <v>12202</v>
      </c>
    </row>
    <row r="80" spans="1:8" x14ac:dyDescent="0.4">
      <c r="A80" s="12" t="s">
        <v>30</v>
      </c>
      <c r="B80" s="48">
        <v>7299</v>
      </c>
      <c r="C80" s="48">
        <v>5740</v>
      </c>
      <c r="D80" s="48">
        <v>3916</v>
      </c>
      <c r="E80" s="48">
        <v>3812</v>
      </c>
      <c r="F80" s="48">
        <v>5580</v>
      </c>
      <c r="G80" s="48">
        <v>7809</v>
      </c>
      <c r="H80" s="59">
        <v>9034</v>
      </c>
    </row>
    <row r="82" spans="1:8" x14ac:dyDescent="0.4">
      <c r="A82" s="12"/>
      <c r="B82" s="49">
        <v>45158</v>
      </c>
      <c r="C82" s="49">
        <v>45159</v>
      </c>
      <c r="D82" s="49">
        <v>45160</v>
      </c>
      <c r="E82" s="49">
        <v>45161</v>
      </c>
      <c r="F82" s="49">
        <v>45162</v>
      </c>
      <c r="G82" s="49">
        <v>45163</v>
      </c>
      <c r="H82" s="49">
        <v>45164</v>
      </c>
    </row>
    <row r="83" spans="1:8" x14ac:dyDescent="0.4">
      <c r="A83" s="12" t="s">
        <v>25</v>
      </c>
      <c r="B83" s="48">
        <v>102032</v>
      </c>
      <c r="C83" s="60">
        <v>120990</v>
      </c>
      <c r="D83" s="60">
        <v>132308</v>
      </c>
      <c r="E83" s="53">
        <v>130005</v>
      </c>
      <c r="F83" s="60">
        <v>124154</v>
      </c>
      <c r="G83" s="60">
        <v>124433</v>
      </c>
      <c r="H83" s="60">
        <v>121126</v>
      </c>
    </row>
    <row r="84" spans="1:8" x14ac:dyDescent="0.4">
      <c r="A84" s="12" t="s">
        <v>28</v>
      </c>
      <c r="B84" s="48">
        <v>12652</v>
      </c>
      <c r="C84" s="60">
        <v>13481</v>
      </c>
      <c r="D84" s="60">
        <v>13980</v>
      </c>
      <c r="E84" s="53">
        <v>14091</v>
      </c>
      <c r="F84" s="60">
        <v>13895</v>
      </c>
      <c r="G84" s="60">
        <v>13642</v>
      </c>
      <c r="H84" s="60">
        <v>13608</v>
      </c>
    </row>
    <row r="85" spans="1:8" x14ac:dyDescent="0.4">
      <c r="A85" s="12" t="s">
        <v>30</v>
      </c>
      <c r="B85" s="48">
        <v>9436</v>
      </c>
      <c r="C85" s="53">
        <v>12676</v>
      </c>
      <c r="D85" s="53">
        <v>15028</v>
      </c>
      <c r="E85" s="53">
        <v>15599</v>
      </c>
      <c r="F85" s="53">
        <v>14155</v>
      </c>
      <c r="G85" s="53">
        <v>14322</v>
      </c>
      <c r="H85" s="53">
        <v>13987</v>
      </c>
    </row>
    <row r="87" spans="1:8" x14ac:dyDescent="0.4">
      <c r="A87" s="12"/>
      <c r="B87" s="49">
        <v>45165</v>
      </c>
      <c r="C87" s="49">
        <v>45166</v>
      </c>
      <c r="D87" s="49">
        <v>45167</v>
      </c>
      <c r="E87" s="49">
        <v>45168</v>
      </c>
      <c r="F87" s="49">
        <v>45169</v>
      </c>
      <c r="G87" s="49">
        <v>45170</v>
      </c>
      <c r="H87" s="49">
        <v>45171</v>
      </c>
    </row>
    <row r="88" spans="1:8" x14ac:dyDescent="0.4">
      <c r="A88" s="12" t="s">
        <v>25</v>
      </c>
      <c r="B88" s="60">
        <v>121587</v>
      </c>
      <c r="C88" s="60">
        <v>120895</v>
      </c>
      <c r="D88" s="60">
        <v>122706</v>
      </c>
      <c r="E88" s="60">
        <v>123954</v>
      </c>
      <c r="F88" s="60">
        <v>127117</v>
      </c>
      <c r="G88" s="60">
        <v>125902</v>
      </c>
      <c r="H88" s="60">
        <v>126014</v>
      </c>
    </row>
    <row r="89" spans="1:8" x14ac:dyDescent="0.4">
      <c r="A89" s="12" t="s">
        <v>28</v>
      </c>
      <c r="B89" s="60">
        <v>13619</v>
      </c>
      <c r="C89" s="60">
        <v>14209</v>
      </c>
      <c r="D89" s="60">
        <v>14432</v>
      </c>
      <c r="E89" s="60">
        <v>14805</v>
      </c>
      <c r="F89" s="60">
        <v>15462</v>
      </c>
      <c r="G89" s="60">
        <v>15681</v>
      </c>
      <c r="H89" s="60">
        <v>15535</v>
      </c>
    </row>
    <row r="90" spans="1:8" x14ac:dyDescent="0.4">
      <c r="A90" s="12" t="s">
        <v>30</v>
      </c>
      <c r="B90" s="53">
        <v>13837</v>
      </c>
      <c r="C90" s="53">
        <v>13997</v>
      </c>
      <c r="D90" s="53">
        <v>14142</v>
      </c>
      <c r="E90" s="53">
        <v>13842</v>
      </c>
      <c r="F90" s="53">
        <v>14058</v>
      </c>
      <c r="G90" s="53">
        <v>13008</v>
      </c>
      <c r="H90" s="53">
        <v>12948</v>
      </c>
    </row>
    <row r="92" spans="1:8" x14ac:dyDescent="0.4">
      <c r="A92" s="12"/>
      <c r="B92" s="49">
        <v>45172</v>
      </c>
      <c r="C92" s="49">
        <v>45173</v>
      </c>
      <c r="D92" s="49">
        <v>45174</v>
      </c>
      <c r="E92" s="49">
        <v>45175</v>
      </c>
      <c r="F92" s="49">
        <v>45176</v>
      </c>
      <c r="G92" s="49">
        <v>45177</v>
      </c>
      <c r="H92" s="49">
        <v>45178</v>
      </c>
    </row>
    <row r="93" spans="1:8" x14ac:dyDescent="0.4">
      <c r="A93" s="12" t="s">
        <v>25</v>
      </c>
      <c r="B93" s="60">
        <v>126128</v>
      </c>
      <c r="C93" s="60">
        <v>124710</v>
      </c>
      <c r="D93" s="60">
        <v>124015</v>
      </c>
      <c r="E93" s="60">
        <v>121914</v>
      </c>
      <c r="F93" s="60">
        <v>120858</v>
      </c>
      <c r="G93" s="60">
        <v>116895</v>
      </c>
      <c r="H93" s="60">
        <v>115461</v>
      </c>
    </row>
    <row r="94" spans="1:8" x14ac:dyDescent="0.4">
      <c r="A94" s="12" t="s">
        <v>28</v>
      </c>
      <c r="B94" s="60">
        <v>15460</v>
      </c>
      <c r="C94" s="60">
        <v>15117</v>
      </c>
      <c r="D94" s="60">
        <v>15054</v>
      </c>
      <c r="E94" s="60">
        <v>14812</v>
      </c>
      <c r="F94" s="60">
        <v>14777</v>
      </c>
      <c r="G94" s="60">
        <v>14090</v>
      </c>
      <c r="H94" s="60">
        <v>13886</v>
      </c>
    </row>
    <row r="95" spans="1:8" x14ac:dyDescent="0.4">
      <c r="A95" s="12" t="s">
        <v>30</v>
      </c>
      <c r="B95" s="53">
        <v>13706</v>
      </c>
      <c r="C95" s="53">
        <v>12440</v>
      </c>
      <c r="D95" s="53">
        <v>12265</v>
      </c>
      <c r="E95" s="53">
        <v>12151</v>
      </c>
      <c r="F95" s="53">
        <v>11764</v>
      </c>
      <c r="G95" s="53">
        <v>11427</v>
      </c>
      <c r="H95" s="53">
        <v>10706</v>
      </c>
    </row>
    <row r="97" spans="1:8" x14ac:dyDescent="0.4">
      <c r="A97" s="12"/>
      <c r="B97" s="49">
        <v>45179</v>
      </c>
      <c r="C97" s="49">
        <v>45180</v>
      </c>
      <c r="D97" s="49">
        <v>45181</v>
      </c>
      <c r="E97" s="49">
        <v>45182</v>
      </c>
      <c r="F97" s="49">
        <v>45183</v>
      </c>
      <c r="G97" s="49">
        <v>45184</v>
      </c>
      <c r="H97" s="49">
        <v>45185</v>
      </c>
    </row>
    <row r="98" spans="1:8" x14ac:dyDescent="0.4">
      <c r="A98" s="12" t="s">
        <v>25</v>
      </c>
      <c r="B98" s="60">
        <v>114610</v>
      </c>
      <c r="C98" s="60"/>
      <c r="D98" s="60"/>
      <c r="E98" s="60"/>
      <c r="F98" s="60"/>
      <c r="G98" s="60"/>
      <c r="H98" s="60"/>
    </row>
    <row r="99" spans="1:8" x14ac:dyDescent="0.4">
      <c r="A99" s="12" t="s">
        <v>28</v>
      </c>
      <c r="B99" s="60">
        <v>13957</v>
      </c>
      <c r="C99" s="60"/>
      <c r="D99" s="60"/>
      <c r="E99" s="60"/>
      <c r="F99" s="60"/>
      <c r="G99" s="60"/>
      <c r="H99" s="60"/>
    </row>
    <row r="100" spans="1:8" x14ac:dyDescent="0.4">
      <c r="A100" s="12" t="s">
        <v>30</v>
      </c>
      <c r="B100" s="60">
        <v>9888</v>
      </c>
      <c r="C100" s="60"/>
      <c r="D100" s="60"/>
      <c r="E100" s="60"/>
      <c r="F100" s="60"/>
      <c r="G100" s="60"/>
      <c r="H100" s="60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2023-11-23T02:23:26Z</cp:lastPrinted>
  <dcterms:created xsi:type="dcterms:W3CDTF">2022-05-18T06:35:45Z</dcterms:created>
  <dcterms:modified xsi:type="dcterms:W3CDTF">2023-11-23T02:23:27Z</dcterms:modified>
</cp:coreProperties>
</file>