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0A9A07E5-33CD-6645-B960-01865134519B}" xr6:coauthVersionLast="47" xr6:coauthVersionMax="47" xr10:uidLastSave="{8FFD2FF2-FDE9-4CE0-8937-2584EACCF6F1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S40" i="1"/>
  <c r="I32" i="1" l="1"/>
  <c r="I31" i="1"/>
  <c r="S39" i="1"/>
  <c r="S38" i="1" l="1"/>
  <c r="I30" i="1"/>
  <c r="S37" i="1"/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81" i="1"/>
  <c r="I80" i="1" l="1"/>
  <c r="I66" i="1"/>
  <c r="I28" i="1"/>
  <c r="I23" i="1"/>
  <c r="V52" i="1" l="1"/>
  <c r="U52" i="1"/>
  <c r="T52" i="1"/>
  <c r="S52" i="1"/>
  <c r="R52" i="1"/>
  <c r="Q52" i="1"/>
  <c r="P52" i="1"/>
  <c r="W51" i="1"/>
  <c r="W50" i="1"/>
  <c r="W49" i="1"/>
  <c r="W48" i="1"/>
  <c r="S19" i="1"/>
  <c r="S20" i="1"/>
  <c r="S21" i="1"/>
  <c r="S22" i="1"/>
  <c r="W52" i="1" l="1"/>
  <c r="I79" i="1" l="1"/>
  <c r="I49" i="1" l="1"/>
  <c r="I50" i="1"/>
  <c r="I51" i="1"/>
  <c r="I78" i="1"/>
  <c r="I77" i="1"/>
  <c r="I76" i="1"/>
  <c r="I75" i="1"/>
  <c r="I74" i="1"/>
  <c r="I73" i="1"/>
  <c r="I72" i="1"/>
  <c r="I71" i="1"/>
  <c r="I48" i="1"/>
  <c r="I58" i="1"/>
  <c r="I59" i="1"/>
  <c r="I60" i="1"/>
  <c r="I61" i="1"/>
  <c r="I62" i="1"/>
  <c r="I63" i="1"/>
  <c r="I64" i="1"/>
  <c r="I65" i="1"/>
  <c r="I57" i="1"/>
  <c r="I22" i="1"/>
  <c r="C12" i="1" l="1"/>
  <c r="I21" i="1" l="1"/>
  <c r="I20" i="1" l="1"/>
  <c r="M52" i="1" l="1"/>
  <c r="L52" i="1"/>
  <c r="H52" i="1"/>
  <c r="G52" i="1"/>
  <c r="F52" i="1"/>
  <c r="E52" i="1"/>
  <c r="D52" i="1"/>
  <c r="C52" i="1"/>
  <c r="B52" i="1"/>
  <c r="H43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52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<sst xmlns="http://schemas.openxmlformats.org/spreadsheetml/2006/main" count="307" uniqueCount="74">
  <si>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</si>
  <si>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</si>
  <si>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</si>
  <si>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</si>
  <si>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</si>
  <si>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</si>
  <si>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</si>
  <si>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</si>
  <si>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</si>
  <si>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</si>
  <si>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</si>
  <si>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</si>
  <si>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</si>
  <si>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</si>
  <si>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</si>
  <si>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</si>
  <si>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</si>
  <si>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</si>
  <si>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</si>
  <si>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</si>
  <si>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</si>
  <si>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</si>
  <si>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</si>
  <si>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</si>
  <si>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</si>
  <si>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</si>
  <si>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</si>
  <si>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</si>
  <si>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</si>
  <si>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</si>
  <si>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</si>
  <si>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</si>
  <si>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</si>
  <si>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</si>
  <si>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</si>
  <si>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</si>
  <si>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</si>
  <si>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</si>
  <si>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</si>
  <si>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</si>
  <si>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</si>
  <si>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</si>
  <si>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</si>
  <si>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</si>
  <si>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</si>
  <si>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</si>
  <si>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</si>
  <si>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</si>
  <si>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</si>
  <si>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</si>
  <si>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</si>
  <si>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</si>
  <si>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</si>
  <si>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</si>
  <si>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</si>
  <si>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</si>
  <si>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</si>
  <si>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</si>
  <si>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</si>
  <si>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</si>
  <si>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</si>
  <si>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</si>
  <si>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</si>
  <si>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</si>
  <si>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</si>
  <si>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</si>
  <si>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</si>
  <si>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11.44  ↑</t>
    <phoneticPr fontId="1"/>
  </si>
  <si>
    <t>11/6〜11/12</t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</si>
  <si>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</si>
  <si>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</si>
  <si>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2.01 </t>
    </r>
    <r>
      <rPr>
        <b/>
        <sz val="12"/>
        <color theme="4"/>
        <rFont val="游明朝"/>
        <family val="1"/>
        <charset val="128"/>
      </rPr>
      <t>↓</t>
    </r>
    <phoneticPr fontId="1"/>
  </si>
  <si>
    <t>2.62↓</t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</si>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</sst>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6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11"/>
  <sheetViews>
    <sheetView tabSelected="1" zoomScale="110" zoomScaleNormal="110" workbookViewId="0">
      <selection activeCell="G43" sqref="G43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8" width="16.6640625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72</v>
      </c>
      <c r="E1" s="61" t="s">
        <v>61</v>
      </c>
      <c r="F1" s="61" t="s">
        <v>71</v>
      </c>
      <c r="G1" t="s">
        <v>64</v>
      </c>
    </row>
    <row r="2" spans="1:20" x14ac:dyDescent="0.4">
      <c r="A2" s="2" t="s">
        <v>68</v>
      </c>
      <c r="B2" s="5" t="s">
        <v>63</v>
      </c>
      <c r="C2" s="5" t="s">
        <v>58</v>
      </c>
      <c r="D2" s="73" t="s">
        <v>67</v>
      </c>
      <c r="E2" s="61" t="s">
        <v>61</v>
      </c>
      <c r="F2" s="61" t="s">
        <v>66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70</v>
      </c>
      <c r="E4" s="68" t="s">
        <v>69</v>
      </c>
      <c r="F4" s="6" t="s">
        <v>59</v>
      </c>
    </row>
    <row r="5" spans="1:20" s="6" customFormat="1" ht="33" x14ac:dyDescent="0.4">
      <c r="B5" s="80" t="s">
        <v>73</v>
      </c>
    </row>
    <row r="6" spans="1:20" s="11" customFormat="1" ht="24" x14ac:dyDescent="0.4">
      <c r="A6" s="14" t="s">
        <v>18</v>
      </c>
      <c r="G6" s="6" t="s">
        <v>8</v>
      </c>
      <c r="H6" s="8">
        <v>45248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79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14</v>
      </c>
      <c r="D11" s="24">
        <v>29</v>
      </c>
      <c r="E11" s="23">
        <v>24</v>
      </c>
      <c r="F11" s="24">
        <v>68</v>
      </c>
      <c r="G11" s="23">
        <v>25</v>
      </c>
      <c r="H11" s="24">
        <v>36</v>
      </c>
      <c r="I11" s="23">
        <f>SUM(C11:H11)</f>
        <v>196</v>
      </c>
      <c r="L11" s="76" t="s">
        <v>13</v>
      </c>
      <c r="M11" s="77">
        <v>1</v>
      </c>
      <c r="N11" s="77">
        <v>0</v>
      </c>
      <c r="O11" s="78">
        <v>10</v>
      </c>
      <c r="P11" s="77">
        <v>14</v>
      </c>
      <c r="Q11" s="78">
        <v>11</v>
      </c>
      <c r="R11" s="77">
        <v>6</v>
      </c>
      <c r="S11" s="78">
        <f>SUM(M11:R11)</f>
        <v>42</v>
      </c>
    </row>
    <row r="12" spans="1:20" x14ac:dyDescent="0.4">
      <c r="B12" s="12" t="s">
        <v>11</v>
      </c>
      <c r="C12" s="1">
        <f t="shared" ref="C12:I12" si="0">SUM(C8:C11)</f>
        <v>58</v>
      </c>
      <c r="D12" s="1">
        <f t="shared" si="0"/>
        <v>74</v>
      </c>
      <c r="E12" s="1">
        <f t="shared" si="0"/>
        <v>74</v>
      </c>
      <c r="F12" s="1">
        <f t="shared" si="0"/>
        <v>190</v>
      </c>
      <c r="G12" s="1">
        <f t="shared" si="0"/>
        <v>73</v>
      </c>
      <c r="H12" s="1">
        <f t="shared" si="0"/>
        <v>96</v>
      </c>
      <c r="I12" s="25">
        <f t="shared" si="0"/>
        <v>565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11</v>
      </c>
      <c r="P12" s="1">
        <f t="shared" si="1"/>
        <v>21</v>
      </c>
      <c r="Q12" s="1">
        <f t="shared" si="1"/>
        <v>11</v>
      </c>
      <c r="R12" s="1">
        <f t="shared" si="1"/>
        <v>7</v>
      </c>
      <c r="S12" s="20">
        <f>SUM(S8:S11)</f>
        <v>53</v>
      </c>
    </row>
    <row r="13" spans="1:20" x14ac:dyDescent="0.4">
      <c r="A13" s="4"/>
      <c r="B13" s="4" t="s">
        <v>10</v>
      </c>
      <c r="C13" s="3">
        <f>C12/247</f>
        <v>0.23481781376518218</v>
      </c>
      <c r="D13" s="3">
        <f>D12/303</f>
        <v>0.24422442244224424</v>
      </c>
      <c r="E13" s="3">
        <f>E12/324</f>
        <v>0.22839506172839505</v>
      </c>
      <c r="F13" s="19">
        <f>F12/545</f>
        <v>0.34862385321100919</v>
      </c>
      <c r="G13" s="3">
        <f>G12/300</f>
        <v>0.24333333333333335</v>
      </c>
      <c r="H13" s="16">
        <f>H12/183</f>
        <v>0.52459016393442626</v>
      </c>
      <c r="I13" s="3">
        <f>I12/1902</f>
        <v>0.29705573080967401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3.3950617283950615E-2</v>
      </c>
      <c r="P13" s="19">
        <f>P12/545</f>
        <v>3.8532110091743121E-2</v>
      </c>
      <c r="Q13" s="19">
        <f>Q12/300</f>
        <v>3.6666666666666667E-2</v>
      </c>
      <c r="R13" s="16">
        <f>R12/183</f>
        <v>3.825136612021858E-2</v>
      </c>
      <c r="S13" s="3">
        <f>S12/1902</f>
        <v>2.786540483701367E-2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79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1">
        <v>16</v>
      </c>
      <c r="G20" s="12">
        <v>5</v>
      </c>
      <c r="H20" s="12">
        <v>2</v>
      </c>
      <c r="I20" s="61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1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1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1">
        <f t="shared" si="2"/>
        <v>23</v>
      </c>
      <c r="K22" s="5"/>
      <c r="L22" s="5" t="s">
        <v>56</v>
      </c>
      <c r="M22" s="5"/>
      <c r="N22" s="5"/>
      <c r="O22" s="5"/>
      <c r="P22" s="5"/>
      <c r="Q22" s="5">
        <v>1</v>
      </c>
      <c r="R22" s="5"/>
      <c r="S22" s="5">
        <f t="shared" si="3"/>
        <v>1</v>
      </c>
    </row>
    <row r="23" spans="1:19" x14ac:dyDescent="0.4">
      <c r="A23" s="5" t="s">
        <v>13</v>
      </c>
      <c r="B23" s="5" t="s">
        <v>60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1">
        <f t="shared" si="2"/>
        <v>9</v>
      </c>
      <c r="K23" s="5"/>
      <c r="L23" s="29" t="s">
        <v>60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65</v>
      </c>
      <c r="C24" s="12">
        <v>1</v>
      </c>
      <c r="D24" s="12">
        <v>0</v>
      </c>
      <c r="E24" s="12">
        <v>3</v>
      </c>
      <c r="F24" s="12">
        <v>0</v>
      </c>
      <c r="G24" s="12">
        <v>0</v>
      </c>
      <c r="H24" s="12">
        <v>2</v>
      </c>
      <c r="I24" s="61">
        <f t="shared" si="2"/>
        <v>6</v>
      </c>
      <c r="K24" s="5"/>
      <c r="L24" s="29" t="s">
        <v>65</v>
      </c>
      <c r="M24" s="5"/>
      <c r="N24" s="5"/>
      <c r="O24" s="29">
        <v>4</v>
      </c>
      <c r="P24" s="29">
        <v>10</v>
      </c>
      <c r="Q24" s="29">
        <v>8</v>
      </c>
      <c r="R24" s="29">
        <v>2</v>
      </c>
      <c r="S24" s="75">
        <f t="shared" si="4"/>
        <v>24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1" t="s">
        <v>12</v>
      </c>
      <c r="B27" s="81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1" t="s">
        <v>12</v>
      </c>
      <c r="L27" s="81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2">
        <v>45238</v>
      </c>
      <c r="B28" s="82"/>
      <c r="C28" s="12">
        <v>0</v>
      </c>
      <c r="D28" s="12">
        <v>0</v>
      </c>
      <c r="E28" s="72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2">
        <v>45232</v>
      </c>
      <c r="L28" s="82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2">
        <v>45239</v>
      </c>
      <c r="B29" s="82"/>
      <c r="C29" s="12">
        <v>0</v>
      </c>
      <c r="D29" s="12">
        <v>0</v>
      </c>
      <c r="E29" s="72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2">
        <v>45233</v>
      </c>
      <c r="L29" s="82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 s="82">
        <v>45243</v>
      </c>
      <c r="B30" s="82"/>
      <c r="C30" s="72">
        <v>1</v>
      </c>
      <c r="D30" s="12">
        <v>0</v>
      </c>
      <c r="E30" s="72">
        <v>1</v>
      </c>
      <c r="F30" s="12">
        <v>0</v>
      </c>
      <c r="G30" s="12">
        <v>0</v>
      </c>
      <c r="H30" s="12">
        <v>0</v>
      </c>
      <c r="I30" s="5">
        <f>SUM(C30:H30)</f>
        <v>2</v>
      </c>
      <c r="J30" s="15"/>
      <c r="K30" s="82">
        <v>45234</v>
      </c>
      <c r="L30" s="82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 s="82">
        <v>45245</v>
      </c>
      <c r="B31" s="82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72">
        <v>1</v>
      </c>
      <c r="I31" s="5">
        <f>SUM(C31:H31)</f>
        <v>1</v>
      </c>
      <c r="J31" s="15"/>
      <c r="K31" s="82">
        <v>45235</v>
      </c>
      <c r="L31" s="82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 s="82">
        <v>45246</v>
      </c>
      <c r="B32" s="82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2">
        <v>1</v>
      </c>
      <c r="I32" s="5">
        <f>SUM(C32:H32)</f>
        <v>1</v>
      </c>
      <c r="J32" s="15"/>
      <c r="K32" s="82">
        <v>45237</v>
      </c>
      <c r="L32" s="82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J33" s="15"/>
      <c r="K33" s="82">
        <v>45239</v>
      </c>
      <c r="L33" s="82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2">
        <v>45240</v>
      </c>
      <c r="L34" s="82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8" si="9">SUM(M34:R34)</f>
        <v>1</v>
      </c>
    </row>
    <row r="35" spans="1:23" ht="24" x14ac:dyDescent="0.4">
      <c r="A35"/>
      <c r="J35" s="15"/>
      <c r="K35" s="82">
        <v>45241</v>
      </c>
      <c r="L35" s="82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0"/>
      <c r="B36" s="30"/>
      <c r="C36" s="31"/>
      <c r="D36" s="2"/>
      <c r="E36" s="31"/>
      <c r="F36" s="31"/>
      <c r="G36" s="31"/>
      <c r="H36" s="31"/>
      <c r="I36" s="2"/>
      <c r="J36" s="15"/>
      <c r="K36" s="82">
        <v>45242</v>
      </c>
      <c r="L36" s="82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A37" s="30"/>
      <c r="B37" s="30"/>
      <c r="C37" s="31"/>
      <c r="D37" s="2"/>
      <c r="E37" s="31"/>
      <c r="F37" s="31"/>
      <c r="G37" s="31"/>
      <c r="H37" s="31"/>
      <c r="I37" s="2"/>
      <c r="J37" s="15"/>
      <c r="K37" s="82">
        <v>45243</v>
      </c>
      <c r="L37" s="82"/>
      <c r="M37" s="12">
        <v>0</v>
      </c>
      <c r="N37" s="12">
        <v>0</v>
      </c>
      <c r="O37" s="29">
        <v>1</v>
      </c>
      <c r="P37" s="29">
        <v>1</v>
      </c>
      <c r="Q37" s="29">
        <v>1</v>
      </c>
      <c r="R37" s="12">
        <v>0</v>
      </c>
      <c r="S37" s="29">
        <f t="shared" si="9"/>
        <v>3</v>
      </c>
    </row>
    <row r="38" spans="1:23" ht="24" x14ac:dyDescent="0.4">
      <c r="A38" s="30"/>
      <c r="B38" s="30"/>
      <c r="C38" s="31"/>
      <c r="D38" s="2"/>
      <c r="E38" s="31"/>
      <c r="F38" s="31"/>
      <c r="G38" s="31"/>
      <c r="H38" s="31"/>
      <c r="I38" s="2"/>
      <c r="J38" s="15"/>
      <c r="K38" s="82">
        <v>45244</v>
      </c>
      <c r="L38" s="82"/>
      <c r="M38" s="12">
        <v>0</v>
      </c>
      <c r="N38" s="12">
        <v>0</v>
      </c>
      <c r="O38" s="29">
        <v>1</v>
      </c>
      <c r="P38" s="12">
        <v>0</v>
      </c>
      <c r="Q38" s="29">
        <v>1</v>
      </c>
      <c r="R38" s="12">
        <v>0</v>
      </c>
      <c r="S38" s="29">
        <f t="shared" si="9"/>
        <v>2</v>
      </c>
    </row>
    <row r="39" spans="1:23" ht="24" x14ac:dyDescent="0.4">
      <c r="A39" s="30"/>
      <c r="B39" s="30"/>
      <c r="C39" s="31"/>
      <c r="D39" s="2"/>
      <c r="E39" s="31"/>
      <c r="F39" s="31"/>
      <c r="G39" s="31"/>
      <c r="H39" s="31"/>
      <c r="I39" s="2"/>
      <c r="J39" s="15"/>
      <c r="K39" s="82">
        <v>45245</v>
      </c>
      <c r="L39" s="82"/>
      <c r="M39" s="12">
        <v>0</v>
      </c>
      <c r="N39" s="12">
        <v>0</v>
      </c>
      <c r="O39" s="12">
        <v>0</v>
      </c>
      <c r="P39" s="12">
        <v>0</v>
      </c>
      <c r="Q39" s="29">
        <v>1</v>
      </c>
      <c r="R39" s="12">
        <v>0</v>
      </c>
      <c r="S39" s="29">
        <f t="shared" ref="S39" si="10">SUM(M39:R39)</f>
        <v>1</v>
      </c>
    </row>
    <row r="40" spans="1:23" ht="24" x14ac:dyDescent="0.4">
      <c r="A40" s="30"/>
      <c r="B40" s="30"/>
      <c r="C40" s="31"/>
      <c r="D40" s="2"/>
      <c r="E40" s="31"/>
      <c r="F40" s="31"/>
      <c r="G40" s="31"/>
      <c r="H40" s="31"/>
      <c r="I40" s="2"/>
      <c r="J40" s="15"/>
      <c r="K40" s="82">
        <v>45247</v>
      </c>
      <c r="L40" s="82"/>
      <c r="M40" s="12">
        <v>0</v>
      </c>
      <c r="N40" s="12">
        <v>0</v>
      </c>
      <c r="O40" s="12">
        <v>0</v>
      </c>
      <c r="P40" s="75">
        <v>5</v>
      </c>
      <c r="Q40" s="12">
        <v>0</v>
      </c>
      <c r="R40" s="12">
        <v>0</v>
      </c>
      <c r="S40" s="75">
        <f>SUM(M40:R40)</f>
        <v>5</v>
      </c>
    </row>
    <row r="41" spans="1:23" x14ac:dyDescent="0.4">
      <c r="A41"/>
    </row>
    <row r="42" spans="1:23" x14ac:dyDescent="0.4">
      <c r="A42"/>
    </row>
    <row r="43" spans="1:23" ht="24" x14ac:dyDescent="0.4">
      <c r="C43" s="6"/>
      <c r="D43" s="6"/>
      <c r="E43" s="6"/>
      <c r="F43" s="6" t="s">
        <v>8</v>
      </c>
      <c r="G43" s="8">
        <f>H6</f>
        <v>45248</v>
      </c>
      <c r="H43" s="33">
        <f>I6</f>
        <v>0.25</v>
      </c>
      <c r="I43" s="6"/>
      <c r="J43" s="15"/>
      <c r="K43" s="30"/>
      <c r="L43" s="30"/>
      <c r="M43" s="31"/>
      <c r="N43" s="31"/>
      <c r="O43" s="2"/>
      <c r="P43" s="31"/>
      <c r="Q43" s="31"/>
      <c r="R43" s="31"/>
      <c r="S43" s="2"/>
    </row>
    <row r="44" spans="1:23" ht="24" x14ac:dyDescent="0.4">
      <c r="A44" s="14" t="s">
        <v>34</v>
      </c>
      <c r="B44" s="6"/>
      <c r="C44" s="6"/>
      <c r="D44" s="6"/>
      <c r="E44" s="6"/>
      <c r="F44" s="6"/>
      <c r="G44" s="8"/>
      <c r="H44" s="33"/>
      <c r="I44" s="6"/>
      <c r="J44" s="15"/>
      <c r="K44" s="6" t="s">
        <v>35</v>
      </c>
      <c r="L44" s="6"/>
      <c r="M44" s="6"/>
      <c r="N44" s="6"/>
      <c r="O44" s="10" t="s">
        <v>19</v>
      </c>
      <c r="P44" s="6"/>
      <c r="Q44" s="31"/>
      <c r="R44" s="31"/>
      <c r="S44" s="2"/>
    </row>
    <row r="45" spans="1:23" ht="24" x14ac:dyDescent="0.4">
      <c r="A45" s="13"/>
      <c r="G45" s="30"/>
      <c r="H45" s="32"/>
      <c r="J45" s="15"/>
      <c r="Q45" s="31"/>
      <c r="R45" s="31"/>
      <c r="S45" s="2"/>
    </row>
    <row r="46" spans="1:23" ht="24" x14ac:dyDescent="0.4">
      <c r="A46" s="83"/>
      <c r="B46" s="85" t="s">
        <v>36</v>
      </c>
      <c r="C46" s="86"/>
      <c r="D46" s="87"/>
      <c r="E46" s="81" t="s">
        <v>37</v>
      </c>
      <c r="F46" s="81"/>
      <c r="G46" s="81"/>
      <c r="H46" s="5" t="s">
        <v>38</v>
      </c>
      <c r="I46" s="81" t="s">
        <v>11</v>
      </c>
      <c r="J46" s="15"/>
      <c r="K46" s="83"/>
      <c r="L46" s="34" t="s">
        <v>38</v>
      </c>
      <c r="M46" s="35" t="s">
        <v>39</v>
      </c>
      <c r="O46" s="83"/>
      <c r="P46" s="85" t="s">
        <v>36</v>
      </c>
      <c r="Q46" s="86"/>
      <c r="R46" s="87"/>
      <c r="S46" s="81" t="s">
        <v>37</v>
      </c>
      <c r="T46" s="81"/>
      <c r="U46" s="81"/>
      <c r="V46" s="5" t="s">
        <v>38</v>
      </c>
      <c r="W46" s="81" t="s">
        <v>11</v>
      </c>
    </row>
    <row r="47" spans="1:23" ht="24" x14ac:dyDescent="0.4">
      <c r="A47" s="83"/>
      <c r="B47" s="36" t="s">
        <v>40</v>
      </c>
      <c r="C47" s="36" t="s">
        <v>41</v>
      </c>
      <c r="D47" s="36" t="s">
        <v>42</v>
      </c>
      <c r="E47" s="1" t="s">
        <v>43</v>
      </c>
      <c r="F47" s="1" t="s">
        <v>44</v>
      </c>
      <c r="G47" s="36" t="s">
        <v>42</v>
      </c>
      <c r="H47" s="37" t="s">
        <v>45</v>
      </c>
      <c r="I47" s="81"/>
      <c r="J47" s="15"/>
      <c r="K47" s="83"/>
      <c r="L47" s="38" t="s">
        <v>46</v>
      </c>
      <c r="M47" s="39" t="s">
        <v>47</v>
      </c>
      <c r="O47" s="83"/>
      <c r="P47" s="36" t="s">
        <v>40</v>
      </c>
      <c r="Q47" s="36" t="s">
        <v>41</v>
      </c>
      <c r="R47" s="36" t="s">
        <v>42</v>
      </c>
      <c r="S47" s="1" t="s">
        <v>43</v>
      </c>
      <c r="T47" s="1" t="s">
        <v>44</v>
      </c>
      <c r="U47" s="36" t="s">
        <v>42</v>
      </c>
      <c r="V47" s="37" t="s">
        <v>45</v>
      </c>
      <c r="W47" s="81"/>
    </row>
    <row r="48" spans="1:23" ht="24" x14ac:dyDescent="0.4">
      <c r="A48" s="21" t="s">
        <v>16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1">
        <f>SUM(B48:H48)</f>
        <v>0</v>
      </c>
      <c r="J48" s="15"/>
      <c r="K48" s="21" t="s">
        <v>16</v>
      </c>
      <c r="L48" s="41">
        <v>0</v>
      </c>
      <c r="M48" s="41">
        <v>0</v>
      </c>
      <c r="O48" s="21" t="s">
        <v>16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1">
        <f>SUM(P48:V48)</f>
        <v>0</v>
      </c>
    </row>
    <row r="49" spans="1:23" ht="24" x14ac:dyDescent="0.4">
      <c r="A49" s="21" t="s">
        <v>17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1">
        <f t="shared" ref="I49:I52" si="11">SUM(B49:H49)</f>
        <v>0</v>
      </c>
      <c r="J49" s="15"/>
      <c r="K49" s="21" t="s">
        <v>17</v>
      </c>
      <c r="L49" s="41">
        <v>0</v>
      </c>
      <c r="M49" s="41">
        <v>3</v>
      </c>
      <c r="O49" s="21" t="s">
        <v>17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1">
        <f t="shared" ref="W49:W52" si="12">SUM(P49:V49)</f>
        <v>0</v>
      </c>
    </row>
    <row r="50" spans="1:23" ht="24" x14ac:dyDescent="0.4">
      <c r="A50" s="21" t="s">
        <v>9</v>
      </c>
      <c r="B50" s="63">
        <v>10</v>
      </c>
      <c r="C50" s="42">
        <v>1</v>
      </c>
      <c r="D50" s="40">
        <v>11</v>
      </c>
      <c r="E50" s="63">
        <v>6</v>
      </c>
      <c r="F50" s="40">
        <v>1</v>
      </c>
      <c r="G50" s="40">
        <v>0</v>
      </c>
      <c r="H50" s="62">
        <v>7</v>
      </c>
      <c r="I50" s="41">
        <f t="shared" si="11"/>
        <v>36</v>
      </c>
      <c r="J50" s="15"/>
      <c r="K50" s="21" t="s">
        <v>9</v>
      </c>
      <c r="L50" s="41">
        <v>47</v>
      </c>
      <c r="M50" s="41">
        <v>143</v>
      </c>
      <c r="O50" s="21" t="s">
        <v>9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1">
        <f t="shared" si="12"/>
        <v>0</v>
      </c>
    </row>
    <row r="51" spans="1:23" ht="24" x14ac:dyDescent="0.4">
      <c r="A51" s="21" t="s">
        <v>13</v>
      </c>
      <c r="B51" s="43">
        <v>8</v>
      </c>
      <c r="C51" s="43">
        <v>3</v>
      </c>
      <c r="D51" s="62">
        <v>14</v>
      </c>
      <c r="E51" s="43">
        <v>3</v>
      </c>
      <c r="F51" s="42">
        <v>1</v>
      </c>
      <c r="G51" s="43">
        <v>0</v>
      </c>
      <c r="H51" s="62">
        <v>15</v>
      </c>
      <c r="I51" s="41">
        <f t="shared" si="11"/>
        <v>44</v>
      </c>
      <c r="J51" s="15"/>
      <c r="K51" s="21" t="s">
        <v>13</v>
      </c>
      <c r="L51" s="41">
        <v>5</v>
      </c>
      <c r="M51" s="41">
        <v>98</v>
      </c>
      <c r="O51" s="21" t="s">
        <v>13</v>
      </c>
      <c r="P51" s="64">
        <v>1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69">
        <f t="shared" si="12"/>
        <v>1</v>
      </c>
    </row>
    <row r="52" spans="1:23" ht="24" x14ac:dyDescent="0.4">
      <c r="A52" s="22" t="s">
        <v>11</v>
      </c>
      <c r="B52" s="44">
        <f t="shared" ref="B52:H52" si="13">SUM(B48:B51)</f>
        <v>18</v>
      </c>
      <c r="C52" s="44">
        <f t="shared" si="13"/>
        <v>4</v>
      </c>
      <c r="D52" s="44">
        <f t="shared" si="13"/>
        <v>25</v>
      </c>
      <c r="E52" s="44">
        <f t="shared" si="13"/>
        <v>9</v>
      </c>
      <c r="F52" s="44">
        <f t="shared" si="13"/>
        <v>2</v>
      </c>
      <c r="G52" s="44">
        <f t="shared" si="13"/>
        <v>0</v>
      </c>
      <c r="H52" s="45">
        <f t="shared" si="13"/>
        <v>22</v>
      </c>
      <c r="I52" s="41">
        <f t="shared" si="11"/>
        <v>80</v>
      </c>
      <c r="J52" s="15"/>
      <c r="K52" s="22" t="s">
        <v>11</v>
      </c>
      <c r="L52" s="41">
        <f>SUM(L48:L51)</f>
        <v>52</v>
      </c>
      <c r="M52" s="41">
        <f>SUM(M48:M51)</f>
        <v>244</v>
      </c>
      <c r="O52" s="22" t="s">
        <v>11</v>
      </c>
      <c r="P52" s="44">
        <f t="shared" ref="P52:V52" si="14">SUM(P48:P51)</f>
        <v>1</v>
      </c>
      <c r="Q52" s="44">
        <f t="shared" si="14"/>
        <v>0</v>
      </c>
      <c r="R52" s="44">
        <f t="shared" si="14"/>
        <v>0</v>
      </c>
      <c r="S52" s="44">
        <f t="shared" si="14"/>
        <v>0</v>
      </c>
      <c r="T52" s="44">
        <f t="shared" si="14"/>
        <v>0</v>
      </c>
      <c r="U52" s="44">
        <f t="shared" si="14"/>
        <v>0</v>
      </c>
      <c r="V52" s="45">
        <f t="shared" si="14"/>
        <v>0</v>
      </c>
      <c r="W52" s="41">
        <f t="shared" si="12"/>
        <v>1</v>
      </c>
    </row>
    <row r="53" spans="1:23" ht="24" x14ac:dyDescent="0.4">
      <c r="A53" s="13"/>
      <c r="G53" s="30"/>
      <c r="H53" s="32"/>
      <c r="J53" s="15"/>
      <c r="Q53" s="31"/>
      <c r="R53" s="31"/>
      <c r="S53" s="2"/>
    </row>
    <row r="54" spans="1:23" ht="24" x14ac:dyDescent="0.4">
      <c r="J54" s="15"/>
      <c r="Q54" s="31"/>
      <c r="R54" s="31"/>
      <c r="S54" s="2"/>
    </row>
    <row r="55" spans="1:23" ht="24" x14ac:dyDescent="0.4">
      <c r="A55" s="83" t="s">
        <v>13</v>
      </c>
      <c r="B55" s="85" t="s">
        <v>36</v>
      </c>
      <c r="C55" s="86"/>
      <c r="D55" s="87"/>
      <c r="E55" s="81" t="s">
        <v>37</v>
      </c>
      <c r="F55" s="81"/>
      <c r="G55" s="81"/>
      <c r="H55" s="5" t="s">
        <v>38</v>
      </c>
      <c r="I55" s="81" t="s">
        <v>11</v>
      </c>
      <c r="J55" s="15"/>
      <c r="K55" s="83" t="s">
        <v>13</v>
      </c>
      <c r="L55" s="34" t="s">
        <v>38</v>
      </c>
      <c r="M55" s="35" t="s">
        <v>39</v>
      </c>
      <c r="O55" s="83" t="s">
        <v>13</v>
      </c>
      <c r="P55" s="34" t="s">
        <v>38</v>
      </c>
      <c r="Q55" s="31"/>
      <c r="R55" s="31"/>
      <c r="S55" s="2"/>
    </row>
    <row r="56" spans="1:23" ht="24" x14ac:dyDescent="0.4">
      <c r="A56" s="83"/>
      <c r="B56" s="36" t="s">
        <v>40</v>
      </c>
      <c r="C56" s="36" t="s">
        <v>41</v>
      </c>
      <c r="D56" s="36" t="s">
        <v>42</v>
      </c>
      <c r="E56" s="1" t="s">
        <v>43</v>
      </c>
      <c r="F56" s="1" t="s">
        <v>44</v>
      </c>
      <c r="G56" s="36" t="s">
        <v>42</v>
      </c>
      <c r="H56" s="37" t="s">
        <v>45</v>
      </c>
      <c r="I56" s="81"/>
      <c r="J56" s="15"/>
      <c r="K56" s="83"/>
      <c r="L56" s="38" t="s">
        <v>46</v>
      </c>
      <c r="M56" s="39" t="s">
        <v>47</v>
      </c>
      <c r="O56" s="83"/>
      <c r="P56" s="38" t="s">
        <v>46</v>
      </c>
      <c r="Q56" s="31"/>
      <c r="R56" s="31"/>
      <c r="S56" s="2"/>
    </row>
    <row r="57" spans="1:23" ht="24" x14ac:dyDescent="0.4">
      <c r="A57" s="5" t="s">
        <v>48</v>
      </c>
      <c r="B57" s="42">
        <v>3</v>
      </c>
      <c r="C57" s="40">
        <v>0</v>
      </c>
      <c r="D57" s="42">
        <v>4</v>
      </c>
      <c r="E57" s="42">
        <v>1</v>
      </c>
      <c r="F57" s="40">
        <v>0</v>
      </c>
      <c r="G57" s="40">
        <v>0</v>
      </c>
      <c r="H57" s="40">
        <v>0</v>
      </c>
      <c r="I57" s="42">
        <f>SUM(B57:H57)</f>
        <v>8</v>
      </c>
      <c r="J57" s="15"/>
      <c r="K57" s="5" t="s">
        <v>48</v>
      </c>
      <c r="L57" s="5">
        <v>1</v>
      </c>
      <c r="M57" s="46">
        <v>13</v>
      </c>
      <c r="O57" s="5" t="s">
        <v>48</v>
      </c>
      <c r="P57" s="5">
        <v>0</v>
      </c>
      <c r="Q57" s="31"/>
      <c r="R57" s="31"/>
      <c r="S57" s="2"/>
    </row>
    <row r="58" spans="1:23" ht="24" x14ac:dyDescent="0.4">
      <c r="A58" s="5" t="s">
        <v>49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2">
        <v>1</v>
      </c>
      <c r="I58" s="42">
        <f t="shared" ref="I58:I66" si="15">SUM(B58:H58)</f>
        <v>1</v>
      </c>
      <c r="J58" s="15"/>
      <c r="K58" s="5" t="s">
        <v>49</v>
      </c>
      <c r="L58" s="5">
        <v>1</v>
      </c>
      <c r="M58" s="46">
        <v>2</v>
      </c>
      <c r="O58" s="5" t="s">
        <v>49</v>
      </c>
      <c r="P58" s="5">
        <v>0</v>
      </c>
      <c r="Q58" s="31"/>
      <c r="R58" s="31"/>
      <c r="S58" s="2"/>
    </row>
    <row r="59" spans="1:23" ht="24" x14ac:dyDescent="0.4">
      <c r="A59" s="5" t="s">
        <v>50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2">
        <f t="shared" si="15"/>
        <v>0</v>
      </c>
      <c r="J59" s="15"/>
      <c r="K59" s="5" t="s">
        <v>50</v>
      </c>
      <c r="L59" s="5">
        <v>0</v>
      </c>
      <c r="M59" s="46">
        <v>0</v>
      </c>
      <c r="O59" s="5" t="s">
        <v>50</v>
      </c>
      <c r="P59" s="5">
        <v>0</v>
      </c>
      <c r="Q59" s="31"/>
      <c r="R59" s="31"/>
      <c r="S59" s="2"/>
    </row>
    <row r="60" spans="1:23" ht="24" x14ac:dyDescent="0.4">
      <c r="A60" s="5" t="s">
        <v>7</v>
      </c>
      <c r="B60" s="40">
        <v>0</v>
      </c>
      <c r="C60" s="42">
        <v>2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2">
        <f t="shared" si="15"/>
        <v>2</v>
      </c>
      <c r="J60" s="15"/>
      <c r="K60" s="5" t="s">
        <v>7</v>
      </c>
      <c r="L60" s="5">
        <v>0</v>
      </c>
      <c r="M60" s="46">
        <v>0</v>
      </c>
      <c r="O60" s="5" t="s">
        <v>7</v>
      </c>
      <c r="P60" s="5">
        <v>0</v>
      </c>
      <c r="Q60" s="31"/>
      <c r="R60" s="31"/>
      <c r="S60" s="2"/>
    </row>
    <row r="61" spans="1:23" ht="24" x14ac:dyDescent="0.4">
      <c r="A61" s="5" t="s">
        <v>24</v>
      </c>
      <c r="B61" s="40">
        <v>0</v>
      </c>
      <c r="C61" s="40">
        <v>0</v>
      </c>
      <c r="D61" s="42">
        <v>1</v>
      </c>
      <c r="E61" s="40">
        <v>0</v>
      </c>
      <c r="F61" s="40">
        <v>0</v>
      </c>
      <c r="G61" s="40">
        <v>0</v>
      </c>
      <c r="H61" s="40">
        <v>0</v>
      </c>
      <c r="I61" s="42">
        <f t="shared" si="15"/>
        <v>1</v>
      </c>
      <c r="J61" s="15"/>
      <c r="K61" s="5" t="s">
        <v>24</v>
      </c>
      <c r="L61" s="5">
        <v>0</v>
      </c>
      <c r="M61" s="46">
        <v>2</v>
      </c>
      <c r="Q61" s="31"/>
      <c r="R61" s="31"/>
      <c r="S61" s="2"/>
    </row>
    <row r="62" spans="1:23" ht="24" x14ac:dyDescent="0.4">
      <c r="A62" s="5" t="s">
        <v>33</v>
      </c>
      <c r="B62" s="40">
        <v>0</v>
      </c>
      <c r="C62" s="42">
        <v>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2">
        <f t="shared" si="15"/>
        <v>1</v>
      </c>
      <c r="J62" s="15"/>
      <c r="K62" s="5" t="s">
        <v>33</v>
      </c>
      <c r="L62" s="5">
        <v>0</v>
      </c>
      <c r="M62" s="46">
        <v>2</v>
      </c>
      <c r="Q62" s="31"/>
      <c r="R62" s="31"/>
      <c r="S62" s="2"/>
    </row>
    <row r="63" spans="1:23" ht="24" x14ac:dyDescent="0.4">
      <c r="A63" s="5" t="s">
        <v>54</v>
      </c>
      <c r="B63" s="40">
        <v>0</v>
      </c>
      <c r="C63" s="40">
        <v>0</v>
      </c>
      <c r="D63" s="42">
        <v>1</v>
      </c>
      <c r="E63" s="40">
        <v>0</v>
      </c>
      <c r="F63" s="40">
        <v>0</v>
      </c>
      <c r="G63" s="40">
        <v>0</v>
      </c>
      <c r="H63" s="42">
        <v>1</v>
      </c>
      <c r="I63" s="42">
        <f t="shared" si="15"/>
        <v>2</v>
      </c>
      <c r="J63" s="15"/>
      <c r="K63" s="5" t="s">
        <v>54</v>
      </c>
      <c r="L63" s="5">
        <v>1</v>
      </c>
      <c r="M63" s="55">
        <v>38</v>
      </c>
      <c r="Q63" s="31"/>
      <c r="R63" s="31"/>
      <c r="S63" s="2"/>
    </row>
    <row r="64" spans="1:23" ht="24" x14ac:dyDescent="0.4">
      <c r="A64" s="5" t="s">
        <v>55</v>
      </c>
      <c r="B64" s="42">
        <v>3</v>
      </c>
      <c r="C64" s="40">
        <v>0</v>
      </c>
      <c r="D64" s="42">
        <v>2</v>
      </c>
      <c r="E64" s="42">
        <v>2</v>
      </c>
      <c r="F64" s="42">
        <v>1</v>
      </c>
      <c r="G64" s="40">
        <v>0</v>
      </c>
      <c r="H64" s="42">
        <v>5</v>
      </c>
      <c r="I64" s="42">
        <f t="shared" si="15"/>
        <v>13</v>
      </c>
      <c r="J64" s="15"/>
      <c r="K64" s="5" t="s">
        <v>55</v>
      </c>
      <c r="L64" s="5">
        <v>2</v>
      </c>
      <c r="M64" s="41">
        <v>9</v>
      </c>
      <c r="Q64" s="31"/>
      <c r="R64" s="31"/>
      <c r="S64" s="2"/>
    </row>
    <row r="65" spans="1:19" ht="24" x14ac:dyDescent="0.4">
      <c r="A65" s="5" t="s">
        <v>56</v>
      </c>
      <c r="B65" s="42">
        <v>2</v>
      </c>
      <c r="C65" s="40">
        <v>0</v>
      </c>
      <c r="D65" s="42">
        <v>5</v>
      </c>
      <c r="E65" s="40">
        <v>0</v>
      </c>
      <c r="F65" s="40">
        <v>0</v>
      </c>
      <c r="G65" s="40">
        <v>0</v>
      </c>
      <c r="H65" s="40">
        <v>8</v>
      </c>
      <c r="I65" s="42">
        <f t="shared" si="15"/>
        <v>15</v>
      </c>
      <c r="J65" s="15"/>
      <c r="K65" s="5" t="s">
        <v>56</v>
      </c>
      <c r="L65" s="5">
        <v>5</v>
      </c>
      <c r="M65" s="46">
        <v>26</v>
      </c>
      <c r="Q65" s="31"/>
      <c r="R65" s="31"/>
      <c r="S65" s="2"/>
    </row>
    <row r="66" spans="1:19" ht="24" x14ac:dyDescent="0.4">
      <c r="A66" s="29" t="s">
        <v>60</v>
      </c>
      <c r="B66" s="40">
        <v>0</v>
      </c>
      <c r="C66" s="40">
        <v>0</v>
      </c>
      <c r="D66" s="57">
        <v>1</v>
      </c>
      <c r="E66" s="40">
        <v>0</v>
      </c>
      <c r="F66" s="40">
        <v>0</v>
      </c>
      <c r="G66" s="40">
        <v>0</v>
      </c>
      <c r="H66" s="40">
        <v>0</v>
      </c>
      <c r="I66" s="57">
        <f t="shared" si="15"/>
        <v>1</v>
      </c>
      <c r="J66" s="15"/>
      <c r="K66" s="29" t="s">
        <v>60</v>
      </c>
      <c r="L66" s="5">
        <v>0</v>
      </c>
      <c r="M66" s="66">
        <v>6</v>
      </c>
      <c r="Q66" s="31"/>
      <c r="R66" s="31"/>
      <c r="S66" s="2"/>
    </row>
    <row r="67" spans="1:19" ht="24" x14ac:dyDescent="0.4">
      <c r="A67"/>
      <c r="J67" s="15"/>
      <c r="M67" s="71"/>
      <c r="Q67" s="31"/>
      <c r="R67" s="31"/>
      <c r="S67" s="2"/>
    </row>
    <row r="68" spans="1:19" ht="24" x14ac:dyDescent="0.4">
      <c r="A68"/>
      <c r="J68" s="15"/>
      <c r="Q68" s="31"/>
      <c r="R68" s="31"/>
      <c r="S68" s="2"/>
    </row>
    <row r="69" spans="1:19" ht="24" x14ac:dyDescent="0.4">
      <c r="A69" s="83" t="s">
        <v>13</v>
      </c>
      <c r="B69" s="85" t="s">
        <v>36</v>
      </c>
      <c r="C69" s="86"/>
      <c r="D69" s="87"/>
      <c r="E69" s="81" t="s">
        <v>37</v>
      </c>
      <c r="F69" s="81"/>
      <c r="G69" s="81"/>
      <c r="H69" s="5" t="s">
        <v>38</v>
      </c>
      <c r="I69" s="81" t="s">
        <v>11</v>
      </c>
      <c r="J69" s="15"/>
      <c r="Q69" s="31"/>
      <c r="R69" s="31"/>
      <c r="S69" s="2"/>
    </row>
    <row r="70" spans="1:19" ht="24" x14ac:dyDescent="0.4">
      <c r="A70" s="84"/>
      <c r="B70" s="36" t="s">
        <v>40</v>
      </c>
      <c r="C70" s="36" t="s">
        <v>41</v>
      </c>
      <c r="D70" s="36" t="s">
        <v>42</v>
      </c>
      <c r="E70" s="1" t="s">
        <v>43</v>
      </c>
      <c r="F70" s="1" t="s">
        <v>44</v>
      </c>
      <c r="G70" s="36" t="s">
        <v>42</v>
      </c>
      <c r="H70" s="37" t="s">
        <v>45</v>
      </c>
      <c r="I70" s="87"/>
      <c r="J70" s="15"/>
      <c r="Q70" s="31"/>
      <c r="R70" s="31"/>
      <c r="S70" s="2"/>
    </row>
    <row r="71" spans="1:19" ht="24" x14ac:dyDescent="0.4">
      <c r="A71" s="67">
        <v>45170</v>
      </c>
      <c r="B71" s="5"/>
      <c r="C71" s="5"/>
      <c r="D71" s="5">
        <v>1</v>
      </c>
      <c r="E71" s="5"/>
      <c r="F71" s="5"/>
      <c r="G71" s="5"/>
      <c r="H71" s="5"/>
      <c r="I71" s="70">
        <f t="shared" ref="I71:I78" si="16">SUM(B71:H71)</f>
        <v>1</v>
      </c>
      <c r="J71" s="15"/>
      <c r="Q71" s="31"/>
      <c r="R71" s="31"/>
      <c r="S71" s="2"/>
    </row>
    <row r="72" spans="1:19" ht="24" x14ac:dyDescent="0.4">
      <c r="A72" s="67">
        <v>45171</v>
      </c>
      <c r="B72" s="5"/>
      <c r="C72" s="5"/>
      <c r="D72" s="5">
        <v>1</v>
      </c>
      <c r="E72" s="5"/>
      <c r="F72" s="5"/>
      <c r="G72" s="5"/>
      <c r="H72" s="5"/>
      <c r="I72" s="70">
        <f t="shared" si="16"/>
        <v>1</v>
      </c>
      <c r="J72" s="15"/>
      <c r="Q72" s="31"/>
      <c r="R72" s="31"/>
      <c r="S72" s="2"/>
    </row>
    <row r="73" spans="1:19" ht="24" x14ac:dyDescent="0.4">
      <c r="A73" s="67">
        <v>45173</v>
      </c>
      <c r="B73" s="5"/>
      <c r="C73" s="5"/>
      <c r="D73" s="5">
        <v>1</v>
      </c>
      <c r="E73" s="5"/>
      <c r="F73" s="5"/>
      <c r="G73" s="5"/>
      <c r="H73" s="5"/>
      <c r="I73" s="70">
        <f t="shared" si="16"/>
        <v>1</v>
      </c>
      <c r="J73" s="15"/>
      <c r="Q73" s="31"/>
      <c r="R73" s="31"/>
      <c r="S73" s="2"/>
    </row>
    <row r="74" spans="1:19" ht="24" x14ac:dyDescent="0.4">
      <c r="A74" s="67">
        <v>45174</v>
      </c>
      <c r="B74" s="5">
        <v>1</v>
      </c>
      <c r="C74" s="28"/>
      <c r="D74" s="5">
        <v>1</v>
      </c>
      <c r="E74" s="28"/>
      <c r="F74" s="28"/>
      <c r="G74" s="28"/>
      <c r="H74" s="28"/>
      <c r="I74" s="42">
        <f t="shared" si="16"/>
        <v>2</v>
      </c>
      <c r="J74" s="15"/>
      <c r="Q74" s="31"/>
      <c r="R74" s="31"/>
      <c r="S74" s="2"/>
    </row>
    <row r="75" spans="1:19" ht="24" x14ac:dyDescent="0.4">
      <c r="A75" s="67">
        <v>45175</v>
      </c>
      <c r="B75" s="28"/>
      <c r="C75" s="28"/>
      <c r="D75" s="5">
        <v>1</v>
      </c>
      <c r="E75" s="28"/>
      <c r="F75" s="28"/>
      <c r="G75" s="28"/>
      <c r="H75" s="28"/>
      <c r="I75" s="42">
        <f t="shared" si="16"/>
        <v>1</v>
      </c>
      <c r="J75" s="15"/>
      <c r="Q75" s="31"/>
      <c r="R75" s="31"/>
      <c r="S75" s="2"/>
    </row>
    <row r="76" spans="1:19" ht="24" x14ac:dyDescent="0.4">
      <c r="A76" s="67">
        <v>45176</v>
      </c>
      <c r="B76" s="28"/>
      <c r="C76" s="28"/>
      <c r="D76" s="28"/>
      <c r="E76" s="28"/>
      <c r="F76" s="28"/>
      <c r="G76" s="28"/>
      <c r="H76" s="42">
        <v>3</v>
      </c>
      <c r="I76" s="42">
        <f t="shared" si="16"/>
        <v>3</v>
      </c>
      <c r="J76" s="15"/>
      <c r="Q76" s="31"/>
      <c r="R76" s="31"/>
      <c r="S76" s="2"/>
    </row>
    <row r="77" spans="1:19" ht="24" x14ac:dyDescent="0.4">
      <c r="A77" s="67">
        <v>45178</v>
      </c>
      <c r="B77" s="28"/>
      <c r="C77" s="28"/>
      <c r="D77" s="28"/>
      <c r="E77" s="28"/>
      <c r="F77" s="28"/>
      <c r="G77" s="28"/>
      <c r="H77" s="42">
        <v>1</v>
      </c>
      <c r="I77" s="42">
        <f t="shared" si="16"/>
        <v>1</v>
      </c>
      <c r="J77" s="15"/>
      <c r="Q77" s="31"/>
      <c r="R77" s="31"/>
      <c r="S77" s="2"/>
    </row>
    <row r="78" spans="1:19" ht="24" x14ac:dyDescent="0.4">
      <c r="A78" s="67">
        <v>45180</v>
      </c>
      <c r="B78" s="5">
        <v>1</v>
      </c>
      <c r="C78" s="28"/>
      <c r="D78" s="28"/>
      <c r="E78" s="28"/>
      <c r="F78" s="28"/>
      <c r="G78" s="28"/>
      <c r="H78" s="42">
        <v>3</v>
      </c>
      <c r="I78" s="42">
        <f t="shared" si="16"/>
        <v>4</v>
      </c>
      <c r="J78" s="15"/>
      <c r="Q78" s="31"/>
      <c r="R78" s="31"/>
      <c r="S78" s="2"/>
    </row>
    <row r="79" spans="1:19" ht="24" x14ac:dyDescent="0.4">
      <c r="A79" s="67">
        <v>45184</v>
      </c>
      <c r="B79" s="28"/>
      <c r="C79" s="28"/>
      <c r="D79" s="28"/>
      <c r="E79" s="28"/>
      <c r="F79" s="28"/>
      <c r="G79" s="28"/>
      <c r="H79" s="42">
        <v>1</v>
      </c>
      <c r="I79" s="42">
        <f t="shared" ref="I79:I81" si="17">SUM(B79:H79)</f>
        <v>1</v>
      </c>
      <c r="J79" s="15"/>
      <c r="Q79" s="31"/>
      <c r="R79" s="31"/>
      <c r="S79" s="2"/>
    </row>
    <row r="80" spans="1:19" ht="24" x14ac:dyDescent="0.4">
      <c r="A80" s="54">
        <v>45201</v>
      </c>
      <c r="B80" s="28"/>
      <c r="C80" s="28"/>
      <c r="D80" s="5">
        <v>1</v>
      </c>
      <c r="E80" s="28"/>
      <c r="F80" s="28"/>
      <c r="G80" s="28"/>
      <c r="H80" s="28"/>
      <c r="I80" s="42">
        <f t="shared" si="17"/>
        <v>1</v>
      </c>
      <c r="J80" s="15"/>
      <c r="Q80" s="31"/>
      <c r="R80" s="31"/>
      <c r="S80" s="2"/>
    </row>
    <row r="81" spans="1:23" ht="24" x14ac:dyDescent="0.4">
      <c r="A81" s="54">
        <v>45209</v>
      </c>
      <c r="B81" s="5">
        <v>1</v>
      </c>
      <c r="C81" s="28"/>
      <c r="D81" s="28"/>
      <c r="E81" s="28"/>
      <c r="F81" s="28"/>
      <c r="G81" s="28"/>
      <c r="H81" s="28"/>
      <c r="I81" s="42">
        <f t="shared" si="17"/>
        <v>1</v>
      </c>
      <c r="J81" s="15"/>
      <c r="Q81" s="31"/>
      <c r="R81" s="31"/>
      <c r="S81" s="2"/>
    </row>
    <row r="82" spans="1:23" ht="24" x14ac:dyDescent="0.4">
      <c r="A82"/>
      <c r="J82" s="15"/>
      <c r="Q82" s="31"/>
      <c r="R82" s="31"/>
      <c r="S82" s="2"/>
    </row>
    <row r="83" spans="1:23" ht="24" x14ac:dyDescent="0.4">
      <c r="A83"/>
      <c r="J83" s="15"/>
      <c r="Q83" s="31"/>
      <c r="R83" s="31"/>
      <c r="S83" s="2"/>
    </row>
    <row r="84" spans="1:23" ht="24" x14ac:dyDescent="0.4">
      <c r="A84"/>
      <c r="J84" s="15"/>
      <c r="Q84" s="31"/>
      <c r="R84" s="31"/>
      <c r="S84" s="2"/>
    </row>
    <row r="85" spans="1:23" ht="24" x14ac:dyDescent="0.4">
      <c r="A85"/>
      <c r="J85" s="15"/>
      <c r="Q85" s="31"/>
      <c r="R85" s="31"/>
      <c r="S85" s="2"/>
    </row>
    <row r="86" spans="1:23" ht="24" x14ac:dyDescent="0.4">
      <c r="A86"/>
      <c r="J86" s="15"/>
      <c r="Q86" s="6"/>
      <c r="R86" s="31"/>
      <c r="S86" s="2"/>
    </row>
    <row r="87" spans="1:23" x14ac:dyDescent="0.4">
      <c r="A87"/>
      <c r="R87" s="31"/>
      <c r="S87" s="2"/>
    </row>
    <row r="88" spans="1:23" x14ac:dyDescent="0.4">
      <c r="A88"/>
      <c r="J88" s="6"/>
      <c r="R88" s="31"/>
      <c r="S88" s="2"/>
    </row>
    <row r="89" spans="1:23" x14ac:dyDescent="0.4">
      <c r="A89"/>
      <c r="R89" s="31"/>
      <c r="S89" s="2"/>
    </row>
    <row r="90" spans="1:23" x14ac:dyDescent="0.4">
      <c r="A90"/>
      <c r="R90" s="31"/>
      <c r="S90" s="2"/>
    </row>
    <row r="91" spans="1:23" x14ac:dyDescent="0.4">
      <c r="A91"/>
      <c r="R91" s="31"/>
      <c r="S91" s="2"/>
    </row>
    <row r="92" spans="1:23" x14ac:dyDescent="0.4">
      <c r="A92"/>
    </row>
    <row r="93" spans="1:23" x14ac:dyDescent="0.4">
      <c r="A93"/>
      <c r="R93" s="6"/>
      <c r="S93" s="6"/>
      <c r="T93" s="6"/>
      <c r="U93" s="6"/>
      <c r="V93" s="6"/>
      <c r="W93" s="6"/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  <c r="Q97" s="35" t="s">
        <v>39</v>
      </c>
    </row>
    <row r="98" spans="1:23" x14ac:dyDescent="0.4">
      <c r="A98"/>
      <c r="Q98" s="39" t="s">
        <v>47</v>
      </c>
    </row>
    <row r="99" spans="1:23" x14ac:dyDescent="0.4">
      <c r="A99"/>
      <c r="Q99" s="46">
        <v>0</v>
      </c>
    </row>
    <row r="100" spans="1:23" x14ac:dyDescent="0.4">
      <c r="A100"/>
      <c r="Q100" s="46">
        <v>0</v>
      </c>
    </row>
    <row r="101" spans="1:23" x14ac:dyDescent="0.4">
      <c r="A101"/>
      <c r="Q101" s="46">
        <v>0</v>
      </c>
    </row>
    <row r="102" spans="1:23" x14ac:dyDescent="0.4">
      <c r="A102"/>
      <c r="Q102" s="47">
        <v>17</v>
      </c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x14ac:dyDescent="0.4">
      <c r="A108"/>
    </row>
    <row r="109" spans="1:23" x14ac:dyDescent="0.4">
      <c r="A109"/>
    </row>
    <row r="110" spans="1:23" s="6" customFormat="1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x14ac:dyDescent="0.4">
      <c r="A111"/>
    </row>
  </sheetData>
  <mergeCells count="39">
    <mergeCell ref="K38:L38"/>
    <mergeCell ref="K39:L39"/>
    <mergeCell ref="S46:U46"/>
    <mergeCell ref="W46:W47"/>
    <mergeCell ref="A28:B28"/>
    <mergeCell ref="A29:B29"/>
    <mergeCell ref="A30:B30"/>
    <mergeCell ref="A31:B31"/>
    <mergeCell ref="K31:L31"/>
    <mergeCell ref="P46:R46"/>
    <mergeCell ref="K29:L29"/>
    <mergeCell ref="K30:L30"/>
    <mergeCell ref="K32:L32"/>
    <mergeCell ref="K33:L33"/>
    <mergeCell ref="A32:B32"/>
    <mergeCell ref="K40:L40"/>
    <mergeCell ref="A69:A70"/>
    <mergeCell ref="B69:D69"/>
    <mergeCell ref="E69:G69"/>
    <mergeCell ref="I69:I70"/>
    <mergeCell ref="B46:D46"/>
    <mergeCell ref="B55:D55"/>
    <mergeCell ref="A46:A47"/>
    <mergeCell ref="A27:B27"/>
    <mergeCell ref="K27:L27"/>
    <mergeCell ref="K28:L28"/>
    <mergeCell ref="O55:O56"/>
    <mergeCell ref="A55:A56"/>
    <mergeCell ref="E55:G55"/>
    <mergeCell ref="I55:I56"/>
    <mergeCell ref="K55:K56"/>
    <mergeCell ref="E46:G46"/>
    <mergeCell ref="I46:I47"/>
    <mergeCell ref="K46:K47"/>
    <mergeCell ref="O46:O47"/>
    <mergeCell ref="K34:L34"/>
    <mergeCell ref="K35:L35"/>
    <mergeCell ref="K36:L36"/>
    <mergeCell ref="K37:L37"/>
  </mergeCells>
  <phoneticPr fontId="1"/>
  <printOptions horizontalCentered="1" verticalCentered="1"/>
  <pageMargins left="0.25" right="0.25" top="0.75" bottom="0.75" header="0.3" footer="0.3"/>
  <pageSetup paperSize="8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88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89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88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89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88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89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2023-11-17T22:54:13Z</cp:lastPrinted>
  <dcterms:created xsi:type="dcterms:W3CDTF">2022-05-18T06:35:45Z</dcterms:created>
  <dcterms:modified xsi:type="dcterms:W3CDTF">2023-11-17T22:54:16Z</dcterms:modified>
</cp:coreProperties>
</file>