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3F4A263E-30A3-4248-B372-C41905DF7C6C}" xr6:coauthVersionLast="47" xr6:coauthVersionMax="47" xr10:uidLastSave="{F4901023-458A-4FD7-95F0-9AA5CC2EB3F4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1" l="1"/>
  <c r="I30" i="1"/>
  <c r="S37" i="1"/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9" i="1"/>
  <c r="I78" i="1" l="1"/>
  <c r="I64" i="1"/>
  <c r="I28" i="1"/>
  <c r="I23" i="1"/>
  <c r="V50" i="1" l="1"/>
  <c r="U50" i="1"/>
  <c r="T50" i="1"/>
  <c r="S50" i="1"/>
  <c r="R50" i="1"/>
  <c r="Q50" i="1"/>
  <c r="P50" i="1"/>
  <c r="W49" i="1"/>
  <c r="W48" i="1"/>
  <c r="W47" i="1"/>
  <c r="W46" i="1"/>
  <c r="S19" i="1"/>
  <c r="S20" i="1"/>
  <c r="S21" i="1"/>
  <c r="S22" i="1"/>
  <c r="W50" i="1" l="1"/>
  <c r="I77" i="1" l="1"/>
  <c r="I47" i="1" l="1"/>
  <c r="I48" i="1"/>
  <c r="I49" i="1"/>
  <c r="I76" i="1"/>
  <c r="I75" i="1"/>
  <c r="I74" i="1"/>
  <c r="I73" i="1"/>
  <c r="I72" i="1"/>
  <c r="I71" i="1"/>
  <c r="I70" i="1"/>
  <c r="I69" i="1"/>
  <c r="I46" i="1"/>
  <c r="I56" i="1"/>
  <c r="I57" i="1"/>
  <c r="I58" i="1"/>
  <c r="I59" i="1"/>
  <c r="I60" i="1"/>
  <c r="I61" i="1"/>
  <c r="I62" i="1"/>
  <c r="I63" i="1"/>
  <c r="I55" i="1"/>
  <c r="I22" i="1"/>
  <c r="C12" i="1" l="1"/>
  <c r="I21" i="1" l="1"/>
  <c r="I20" i="1" l="1"/>
  <c r="M50" i="1" l="1"/>
  <c r="L50" i="1"/>
  <c r="H50" i="1"/>
  <c r="G50" i="1"/>
  <c r="F50" i="1"/>
  <c r="E50" i="1"/>
  <c r="D50" i="1"/>
  <c r="C50" i="1"/>
  <c r="B50" i="1"/>
  <c r="H41" i="1"/>
  <c r="G41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50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<sst xmlns="http://schemas.openxmlformats.org/spreadsheetml/2006/main" count="308" uniqueCount="75">
  <si>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</si>
  <si>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</si>
  <si>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</si>
  <si>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</si>
  <si>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</si>
  <si>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</si>
  <si>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</si>
  <si>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</si>
  <si>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</si>
  <si>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</si>
  <si>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</si>
  <si>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</si>
  <si>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</si>
  <si>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</si>
  <si>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</si>
  <si>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</si>
  <si>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</si>
  <si>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</si>
  <si>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</si>
  <si>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</si>
  <si>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</si>
  <si>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</si>
  <si>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</si>
  <si>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</si>
  <si>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</si>
  <si>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</si>
  <si>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</si>
  <si>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</si>
  <si>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</si>
  <si>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</si>
  <si>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</si>
  <si>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</si>
  <si>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</si>
  <si>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</si>
  <si>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</si>
  <si>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</si>
  <si>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</si>
  <si>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</si>
  <si>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</si>
  <si>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</si>
  <si>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</si>
  <si>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</si>
  <si>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</si>
  <si>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</si>
  <si>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</si>
  <si>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</si>
  <si>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</si>
  <si>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</si>
  <si>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</si>
  <si>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</si>
  <si>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</si>
  <si>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</si>
  <si>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</si>
  <si>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</si>
  <si>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</si>
  <si>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</si>
  <si>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</si>
  <si>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</si>
  <si>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</si>
  <si>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</si>
  <si>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</si>
  <si>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</si>
  <si>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</si>
  <si>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</si>
  <si>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</si>
  <si>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</si>
  <si>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</si>
  <si>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</si>
  <si>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10/30〜11/5</t>
    <phoneticPr fontId="1"/>
  </si>
  <si>
    <t>3.14↓</t>
    <phoneticPr fontId="1"/>
  </si>
  <si>
    <r>
      <t xml:space="preserve">2.44 </t>
    </r>
    <r>
      <rPr>
        <b/>
        <sz val="12"/>
        <color theme="4"/>
        <rFont val="游明朝"/>
        <family val="1"/>
        <charset val="128"/>
      </rPr>
      <t>↓</t>
    </r>
    <phoneticPr fontId="1"/>
  </si>
  <si>
    <t>9.51  ↑</t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</si>
  <si>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インフルエンザの感染者が倍増しています。</t>
    </r>
    <rPh sb="10" eb="12">
      <t xml:space="preserve">カンセンモ </t>
    </rPh>
    <rPh sb="12" eb="13">
      <t xml:space="preserve">シャガ </t>
    </rPh>
    <rPh sb="14" eb="16">
      <t xml:space="preserve">バイゾウ </t>
    </rPh>
    <phoneticPr fontId="1"/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</si>
  <si>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</si>
  <si>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2023/11/15(水）</t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</si>
</sst>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9"/>
  <sheetViews>
    <sheetView tabSelected="1" zoomScale="110" zoomScaleNormal="110" workbookViewId="0">
      <selection activeCell="G41" sqref="G41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64</v>
      </c>
      <c r="C1" s="5" t="s">
        <v>58</v>
      </c>
      <c r="D1" s="75" t="s">
        <v>69</v>
      </c>
      <c r="E1" s="62" t="s">
        <v>63</v>
      </c>
      <c r="F1" s="62" t="s">
        <v>70</v>
      </c>
      <c r="G1" t="s">
        <v>66</v>
      </c>
    </row>
    <row r="2" spans="1:20" x14ac:dyDescent="0.4">
      <c r="A2" s="2" t="s">
        <v>68</v>
      </c>
      <c r="B2" s="5" t="s">
        <v>65</v>
      </c>
      <c r="C2" s="5" t="s">
        <v>58</v>
      </c>
      <c r="D2" s="74" t="s">
        <v>71</v>
      </c>
      <c r="E2" s="62" t="s">
        <v>63</v>
      </c>
      <c r="F2" s="62" t="s">
        <v>73</v>
      </c>
      <c r="G2" t="s">
        <v>66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60</v>
      </c>
      <c r="D4" s="69" t="s">
        <v>62</v>
      </c>
      <c r="E4" s="6" t="s">
        <v>59</v>
      </c>
    </row>
    <row r="5" spans="1:20" s="6" customFormat="1" x14ac:dyDescent="0.4">
      <c r="B5" s="30" t="s">
        <v>72</v>
      </c>
    </row>
    <row r="6" spans="1:20" s="11" customFormat="1" ht="24" x14ac:dyDescent="0.4">
      <c r="A6" s="14" t="s">
        <v>18</v>
      </c>
      <c r="G6" s="6" t="s">
        <v>8</v>
      </c>
      <c r="H6" s="90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80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14</v>
      </c>
      <c r="D11" s="24">
        <v>29</v>
      </c>
      <c r="E11" s="23">
        <v>24</v>
      </c>
      <c r="F11" s="24">
        <v>68</v>
      </c>
      <c r="G11" s="23">
        <v>25</v>
      </c>
      <c r="H11" s="24">
        <v>34</v>
      </c>
      <c r="I11" s="23">
        <f>SUM(C11:H11)</f>
        <v>194</v>
      </c>
      <c r="L11" s="77" t="s">
        <v>13</v>
      </c>
      <c r="M11" s="78">
        <v>1</v>
      </c>
      <c r="N11" s="78">
        <v>0</v>
      </c>
      <c r="O11" s="79">
        <v>10</v>
      </c>
      <c r="P11" s="78">
        <v>9</v>
      </c>
      <c r="Q11" s="79">
        <v>10</v>
      </c>
      <c r="R11" s="78">
        <v>6</v>
      </c>
      <c r="S11" s="79">
        <f>SUM(M11:R11)</f>
        <v>36</v>
      </c>
    </row>
    <row r="12" spans="1:20" x14ac:dyDescent="0.4">
      <c r="B12" s="12" t="s">
        <v>11</v>
      </c>
      <c r="C12" s="1">
        <f t="shared" ref="C12:I12" si="0">SUM(C8:C11)</f>
        <v>58</v>
      </c>
      <c r="D12" s="1">
        <f t="shared" si="0"/>
        <v>74</v>
      </c>
      <c r="E12" s="1">
        <f t="shared" si="0"/>
        <v>74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5">
        <f t="shared" si="0"/>
        <v>563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11</v>
      </c>
      <c r="P12" s="1">
        <f t="shared" si="1"/>
        <v>16</v>
      </c>
      <c r="Q12" s="1">
        <f t="shared" si="1"/>
        <v>10</v>
      </c>
      <c r="R12" s="1">
        <f t="shared" si="1"/>
        <v>7</v>
      </c>
      <c r="S12" s="20">
        <f>SUM(S8:S11)</f>
        <v>47</v>
      </c>
    </row>
    <row r="13" spans="1:20" x14ac:dyDescent="0.4">
      <c r="A13" s="4"/>
      <c r="B13" s="4" t="s">
        <v>10</v>
      </c>
      <c r="C13" s="3">
        <f>C12/247</f>
        <v>0.23481781376518218</v>
      </c>
      <c r="D13" s="3">
        <f>D12/303</f>
        <v>0.24422442244224424</v>
      </c>
      <c r="E13" s="3">
        <f>E12/324</f>
        <v>0.22839506172839505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0.29600420609884331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3.3950617283950615E-2</v>
      </c>
      <c r="P13" s="19">
        <f>P12/545</f>
        <v>2.9357798165137616E-2</v>
      </c>
      <c r="Q13" s="19">
        <f>Q12/300</f>
        <v>3.3333333333333333E-2</v>
      </c>
      <c r="R13" s="16">
        <f>R12/183</f>
        <v>3.825136612021858E-2</v>
      </c>
      <c r="S13" s="3">
        <f>S12/1902</f>
        <v>2.4710830704521555E-2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80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5" t="s">
        <v>56</v>
      </c>
      <c r="M22" s="5"/>
      <c r="N22" s="5"/>
      <c r="O22" s="5"/>
      <c r="P22" s="5"/>
      <c r="Q22" s="5">
        <v>1</v>
      </c>
      <c r="R22" s="5"/>
      <c r="S22" s="5">
        <f t="shared" si="3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61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67</v>
      </c>
      <c r="C24" s="12">
        <v>1</v>
      </c>
      <c r="D24" s="12">
        <v>0</v>
      </c>
      <c r="E24" s="12">
        <v>3</v>
      </c>
      <c r="F24" s="12">
        <v>0</v>
      </c>
      <c r="G24" s="12">
        <v>0</v>
      </c>
      <c r="H24" s="12">
        <v>0</v>
      </c>
      <c r="I24" s="62">
        <f t="shared" si="2"/>
        <v>4</v>
      </c>
      <c r="K24" s="5"/>
      <c r="L24" s="29" t="s">
        <v>67</v>
      </c>
      <c r="M24" s="5"/>
      <c r="N24" s="5"/>
      <c r="O24" s="29">
        <v>4</v>
      </c>
      <c r="P24" s="29">
        <v>5</v>
      </c>
      <c r="Q24" s="29">
        <v>7</v>
      </c>
      <c r="R24" s="29">
        <v>2</v>
      </c>
      <c r="S24" s="76">
        <f t="shared" si="4"/>
        <v>18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2" t="s">
        <v>12</v>
      </c>
      <c r="B27" s="82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2" t="s">
        <v>12</v>
      </c>
      <c r="L27" s="82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1">
        <v>45238</v>
      </c>
      <c r="B28" s="81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1">
        <v>45232</v>
      </c>
      <c r="L28" s="81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1">
        <v>45239</v>
      </c>
      <c r="B29" s="81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1">
        <v>45233</v>
      </c>
      <c r="L29" s="81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 s="81">
        <v>45243</v>
      </c>
      <c r="B30" s="81"/>
      <c r="C30" s="73">
        <v>1</v>
      </c>
      <c r="D30" s="12">
        <v>0</v>
      </c>
      <c r="E30" s="73">
        <v>1</v>
      </c>
      <c r="F30" s="12">
        <v>0</v>
      </c>
      <c r="G30" s="12">
        <v>0</v>
      </c>
      <c r="H30" s="12">
        <v>0</v>
      </c>
      <c r="I30" s="5">
        <f>SUM(C30:H30)</f>
        <v>2</v>
      </c>
      <c r="J30" s="15"/>
      <c r="K30" s="81">
        <v>45234</v>
      </c>
      <c r="L30" s="81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/>
      <c r="J31" s="15"/>
      <c r="K31" s="81">
        <v>45235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/>
      <c r="J32" s="15"/>
      <c r="K32" s="81">
        <v>45237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1">
        <v>45239</v>
      </c>
      <c r="L33" s="81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1">
        <v>45240</v>
      </c>
      <c r="L34" s="81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8" si="9">SUM(M34:R34)</f>
        <v>1</v>
      </c>
    </row>
    <row r="35" spans="1:23" ht="24" x14ac:dyDescent="0.4">
      <c r="A35"/>
      <c r="J35" s="15"/>
      <c r="K35" s="81">
        <v>45241</v>
      </c>
      <c r="L35" s="81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81">
        <v>45242</v>
      </c>
      <c r="L36" s="81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A37" s="31"/>
      <c r="B37" s="31"/>
      <c r="C37" s="32"/>
      <c r="D37" s="2"/>
      <c r="E37" s="32"/>
      <c r="F37" s="32"/>
      <c r="G37" s="32"/>
      <c r="H37" s="32"/>
      <c r="I37" s="2"/>
      <c r="J37" s="15"/>
      <c r="K37" s="81">
        <v>45243</v>
      </c>
      <c r="L37" s="81"/>
      <c r="M37" s="12">
        <v>0</v>
      </c>
      <c r="N37" s="12">
        <v>0</v>
      </c>
      <c r="O37" s="29">
        <v>1</v>
      </c>
      <c r="P37" s="29">
        <v>1</v>
      </c>
      <c r="Q37" s="29">
        <v>1</v>
      </c>
      <c r="R37" s="12">
        <v>0</v>
      </c>
      <c r="S37" s="29">
        <f t="shared" si="9"/>
        <v>3</v>
      </c>
    </row>
    <row r="38" spans="1:23" ht="24" x14ac:dyDescent="0.4">
      <c r="A38" s="31"/>
      <c r="B38" s="31"/>
      <c r="C38" s="32"/>
      <c r="D38" s="2"/>
      <c r="E38" s="32"/>
      <c r="F38" s="32"/>
      <c r="G38" s="32"/>
      <c r="H38" s="32"/>
      <c r="I38" s="2"/>
      <c r="J38" s="15"/>
      <c r="K38" s="81">
        <v>45244</v>
      </c>
      <c r="L38" s="81"/>
      <c r="M38" s="12">
        <v>0</v>
      </c>
      <c r="N38" s="12">
        <v>0</v>
      </c>
      <c r="O38" s="29">
        <v>1</v>
      </c>
      <c r="P38" s="12">
        <v>0</v>
      </c>
      <c r="Q38" s="29">
        <v>1</v>
      </c>
      <c r="R38" s="12">
        <v>0</v>
      </c>
      <c r="S38" s="29">
        <f t="shared" si="9"/>
        <v>2</v>
      </c>
    </row>
    <row r="39" spans="1:23" ht="24" x14ac:dyDescent="0.4">
      <c r="A39" s="31"/>
      <c r="B39" s="31"/>
      <c r="C39" s="32"/>
      <c r="D39" s="2"/>
      <c r="E39" s="32"/>
      <c r="F39" s="32"/>
      <c r="G39" s="32"/>
      <c r="H39" s="32"/>
      <c r="I39" s="2"/>
      <c r="J39" s="15"/>
      <c r="K39" s="31"/>
      <c r="L39" s="31"/>
      <c r="M39" s="32"/>
      <c r="N39" s="32"/>
      <c r="O39" s="32"/>
      <c r="P39" s="32"/>
      <c r="Q39" s="32"/>
      <c r="R39" s="32"/>
      <c r="S39" s="32"/>
    </row>
    <row r="40" spans="1:23" ht="24" x14ac:dyDescent="0.4">
      <c r="A40" s="31"/>
      <c r="B40" s="31"/>
      <c r="C40" s="32"/>
      <c r="D40" s="2"/>
      <c r="E40" s="32"/>
      <c r="F40" s="32"/>
      <c r="G40" s="32"/>
      <c r="H40" s="32"/>
      <c r="I40" s="2"/>
      <c r="J40" s="15"/>
      <c r="K40" s="31"/>
      <c r="L40" s="31"/>
      <c r="M40" s="32"/>
      <c r="N40" s="32"/>
      <c r="O40" s="32"/>
      <c r="P40" s="32"/>
      <c r="Q40" s="32"/>
      <c r="R40" s="32"/>
      <c r="S40" s="32"/>
    </row>
    <row r="41" spans="1:23" ht="24" x14ac:dyDescent="0.4">
      <c r="C41" s="6"/>
      <c r="D41" s="6"/>
      <c r="E41" s="6"/>
      <c r="F41" s="6" t="s">
        <v>8</v>
      </c>
      <c r="G41" s="90" t="str">
        <f>H6</f>
        <v>2023/11/15(水）</v>
      </c>
      <c r="H41" s="34">
        <f>I6</f>
        <v>0.25</v>
      </c>
      <c r="I41" s="6"/>
      <c r="J41" s="15"/>
      <c r="K41" s="31"/>
      <c r="L41" s="31"/>
      <c r="M41" s="32"/>
      <c r="N41" s="32"/>
      <c r="O41" s="2"/>
      <c r="P41" s="32"/>
      <c r="Q41" s="32"/>
      <c r="R41" s="32"/>
      <c r="S41" s="2"/>
    </row>
    <row r="42" spans="1:23" ht="24" x14ac:dyDescent="0.4">
      <c r="A42" s="14" t="s">
        <v>34</v>
      </c>
      <c r="B42" s="6"/>
      <c r="C42" s="6"/>
      <c r="D42" s="6"/>
      <c r="E42" s="6"/>
      <c r="F42" s="6"/>
      <c r="G42" s="8"/>
      <c r="H42" s="34"/>
      <c r="I42" s="6"/>
      <c r="J42" s="15"/>
      <c r="K42" s="6" t="s">
        <v>35</v>
      </c>
      <c r="L42" s="6"/>
      <c r="M42" s="6"/>
      <c r="N42" s="6"/>
      <c r="O42" s="10" t="s">
        <v>19</v>
      </c>
      <c r="P42" s="6"/>
      <c r="Q42" s="32"/>
      <c r="R42" s="32"/>
      <c r="S42" s="2"/>
    </row>
    <row r="43" spans="1:23" ht="24" x14ac:dyDescent="0.4">
      <c r="A43" s="13"/>
      <c r="G43" s="31"/>
      <c r="H43" s="33"/>
      <c r="J43" s="15"/>
      <c r="Q43" s="32"/>
      <c r="R43" s="32"/>
      <c r="S43" s="2"/>
    </row>
    <row r="44" spans="1:23" ht="24" x14ac:dyDescent="0.4">
      <c r="A44" s="86"/>
      <c r="B44" s="83" t="s">
        <v>36</v>
      </c>
      <c r="C44" s="84"/>
      <c r="D44" s="85"/>
      <c r="E44" s="82" t="s">
        <v>37</v>
      </c>
      <c r="F44" s="82"/>
      <c r="G44" s="82"/>
      <c r="H44" s="5" t="s">
        <v>38</v>
      </c>
      <c r="I44" s="82" t="s">
        <v>11</v>
      </c>
      <c r="J44" s="15"/>
      <c r="K44" s="86"/>
      <c r="L44" s="35" t="s">
        <v>38</v>
      </c>
      <c r="M44" s="36" t="s">
        <v>39</v>
      </c>
      <c r="O44" s="86"/>
      <c r="P44" s="83" t="s">
        <v>36</v>
      </c>
      <c r="Q44" s="84"/>
      <c r="R44" s="85"/>
      <c r="S44" s="82" t="s">
        <v>37</v>
      </c>
      <c r="T44" s="82"/>
      <c r="U44" s="82"/>
      <c r="V44" s="5" t="s">
        <v>38</v>
      </c>
      <c r="W44" s="82" t="s">
        <v>11</v>
      </c>
    </row>
    <row r="45" spans="1:23" ht="24" x14ac:dyDescent="0.4">
      <c r="A45" s="86"/>
      <c r="B45" s="37" t="s">
        <v>40</v>
      </c>
      <c r="C45" s="37" t="s">
        <v>41</v>
      </c>
      <c r="D45" s="37" t="s">
        <v>42</v>
      </c>
      <c r="E45" s="1" t="s">
        <v>43</v>
      </c>
      <c r="F45" s="1" t="s">
        <v>44</v>
      </c>
      <c r="G45" s="37" t="s">
        <v>42</v>
      </c>
      <c r="H45" s="38" t="s">
        <v>45</v>
      </c>
      <c r="I45" s="82"/>
      <c r="J45" s="15"/>
      <c r="K45" s="86"/>
      <c r="L45" s="39" t="s">
        <v>46</v>
      </c>
      <c r="M45" s="40" t="s">
        <v>47</v>
      </c>
      <c r="O45" s="86"/>
      <c r="P45" s="37" t="s">
        <v>40</v>
      </c>
      <c r="Q45" s="37" t="s">
        <v>41</v>
      </c>
      <c r="R45" s="37" t="s">
        <v>42</v>
      </c>
      <c r="S45" s="1" t="s">
        <v>43</v>
      </c>
      <c r="T45" s="1" t="s">
        <v>44</v>
      </c>
      <c r="U45" s="37" t="s">
        <v>42</v>
      </c>
      <c r="V45" s="38" t="s">
        <v>45</v>
      </c>
      <c r="W45" s="82"/>
    </row>
    <row r="46" spans="1:23" ht="24" x14ac:dyDescent="0.4">
      <c r="A46" s="21" t="s">
        <v>16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2">
        <f>SUM(B46:H46)</f>
        <v>0</v>
      </c>
      <c r="J46" s="15"/>
      <c r="K46" s="21" t="s">
        <v>16</v>
      </c>
      <c r="L46" s="42">
        <v>0</v>
      </c>
      <c r="M46" s="42">
        <v>0</v>
      </c>
      <c r="O46" s="21" t="s">
        <v>16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2">
        <f>SUM(P46:V46)</f>
        <v>0</v>
      </c>
    </row>
    <row r="47" spans="1:23" ht="24" x14ac:dyDescent="0.4">
      <c r="A47" s="21" t="s">
        <v>17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ref="I47:I50" si="10">SUM(B47:H47)</f>
        <v>0</v>
      </c>
      <c r="J47" s="15"/>
      <c r="K47" s="21" t="s">
        <v>17</v>
      </c>
      <c r="L47" s="42">
        <v>0</v>
      </c>
      <c r="M47" s="42">
        <v>3</v>
      </c>
      <c r="O47" s="21" t="s">
        <v>17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2">
        <f t="shared" ref="W47:W50" si="11">SUM(P47:V47)</f>
        <v>0</v>
      </c>
    </row>
    <row r="48" spans="1:23" ht="24" x14ac:dyDescent="0.4">
      <c r="A48" s="21" t="s">
        <v>9</v>
      </c>
      <c r="B48" s="64">
        <v>10</v>
      </c>
      <c r="C48" s="43">
        <v>1</v>
      </c>
      <c r="D48" s="41">
        <v>11</v>
      </c>
      <c r="E48" s="64">
        <v>6</v>
      </c>
      <c r="F48" s="41">
        <v>1</v>
      </c>
      <c r="G48" s="41">
        <v>0</v>
      </c>
      <c r="H48" s="63">
        <v>7</v>
      </c>
      <c r="I48" s="42">
        <f t="shared" si="10"/>
        <v>36</v>
      </c>
      <c r="J48" s="15"/>
      <c r="K48" s="21" t="s">
        <v>9</v>
      </c>
      <c r="L48" s="42">
        <v>47</v>
      </c>
      <c r="M48" s="42">
        <v>143</v>
      </c>
      <c r="O48" s="21" t="s">
        <v>9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2">
        <f t="shared" si="11"/>
        <v>0</v>
      </c>
    </row>
    <row r="49" spans="1:23" ht="24" x14ac:dyDescent="0.4">
      <c r="A49" s="21" t="s">
        <v>13</v>
      </c>
      <c r="B49" s="44">
        <v>8</v>
      </c>
      <c r="C49" s="44">
        <v>3</v>
      </c>
      <c r="D49" s="63">
        <v>14</v>
      </c>
      <c r="E49" s="44">
        <v>3</v>
      </c>
      <c r="F49" s="43">
        <v>1</v>
      </c>
      <c r="G49" s="44">
        <v>0</v>
      </c>
      <c r="H49" s="63">
        <v>15</v>
      </c>
      <c r="I49" s="42">
        <f t="shared" si="10"/>
        <v>44</v>
      </c>
      <c r="J49" s="15"/>
      <c r="K49" s="21" t="s">
        <v>13</v>
      </c>
      <c r="L49" s="42">
        <v>5</v>
      </c>
      <c r="M49" s="42">
        <v>98</v>
      </c>
      <c r="O49" s="21" t="s">
        <v>13</v>
      </c>
      <c r="P49" s="65">
        <v>1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70">
        <f t="shared" si="11"/>
        <v>1</v>
      </c>
    </row>
    <row r="50" spans="1:23" ht="24" x14ac:dyDescent="0.4">
      <c r="A50" s="22" t="s">
        <v>11</v>
      </c>
      <c r="B50" s="45">
        <f t="shared" ref="B50:H50" si="12">SUM(B46:B49)</f>
        <v>18</v>
      </c>
      <c r="C50" s="45">
        <f t="shared" si="12"/>
        <v>4</v>
      </c>
      <c r="D50" s="45">
        <f t="shared" si="12"/>
        <v>25</v>
      </c>
      <c r="E50" s="45">
        <f t="shared" si="12"/>
        <v>9</v>
      </c>
      <c r="F50" s="45">
        <f t="shared" si="12"/>
        <v>2</v>
      </c>
      <c r="G50" s="45">
        <f t="shared" si="12"/>
        <v>0</v>
      </c>
      <c r="H50" s="46">
        <f t="shared" si="12"/>
        <v>22</v>
      </c>
      <c r="I50" s="42">
        <f t="shared" si="10"/>
        <v>80</v>
      </c>
      <c r="J50" s="15"/>
      <c r="K50" s="22" t="s">
        <v>11</v>
      </c>
      <c r="L50" s="42">
        <f>SUM(L46:L49)</f>
        <v>52</v>
      </c>
      <c r="M50" s="42">
        <f>SUM(M46:M49)</f>
        <v>244</v>
      </c>
      <c r="O50" s="22" t="s">
        <v>11</v>
      </c>
      <c r="P50" s="45">
        <f t="shared" ref="P50:V50" si="13">SUM(P46:P49)</f>
        <v>1</v>
      </c>
      <c r="Q50" s="45">
        <f t="shared" si="13"/>
        <v>0</v>
      </c>
      <c r="R50" s="45">
        <f t="shared" si="13"/>
        <v>0</v>
      </c>
      <c r="S50" s="45">
        <f t="shared" si="13"/>
        <v>0</v>
      </c>
      <c r="T50" s="45">
        <f t="shared" si="13"/>
        <v>0</v>
      </c>
      <c r="U50" s="45">
        <f t="shared" si="13"/>
        <v>0</v>
      </c>
      <c r="V50" s="46">
        <f t="shared" si="13"/>
        <v>0</v>
      </c>
      <c r="W50" s="42">
        <f t="shared" si="11"/>
        <v>1</v>
      </c>
    </row>
    <row r="51" spans="1:23" ht="24" x14ac:dyDescent="0.4">
      <c r="A51" s="13"/>
      <c r="G51" s="31"/>
      <c r="H51" s="33"/>
      <c r="J51" s="15"/>
      <c r="Q51" s="32"/>
      <c r="R51" s="32"/>
      <c r="S51" s="2"/>
    </row>
    <row r="52" spans="1:23" ht="24" x14ac:dyDescent="0.4">
      <c r="J52" s="15"/>
      <c r="Q52" s="32"/>
      <c r="R52" s="32"/>
      <c r="S52" s="2"/>
    </row>
    <row r="53" spans="1:23" ht="24" x14ac:dyDescent="0.4">
      <c r="A53" s="86" t="s">
        <v>13</v>
      </c>
      <c r="B53" s="83" t="s">
        <v>36</v>
      </c>
      <c r="C53" s="84"/>
      <c r="D53" s="85"/>
      <c r="E53" s="82" t="s">
        <v>37</v>
      </c>
      <c r="F53" s="82"/>
      <c r="G53" s="82"/>
      <c r="H53" s="5" t="s">
        <v>38</v>
      </c>
      <c r="I53" s="82" t="s">
        <v>11</v>
      </c>
      <c r="J53" s="15"/>
      <c r="K53" s="86" t="s">
        <v>13</v>
      </c>
      <c r="L53" s="35" t="s">
        <v>38</v>
      </c>
      <c r="M53" s="36" t="s">
        <v>39</v>
      </c>
      <c r="O53" s="86" t="s">
        <v>13</v>
      </c>
      <c r="P53" s="35" t="s">
        <v>38</v>
      </c>
      <c r="Q53" s="32"/>
      <c r="R53" s="32"/>
      <c r="S53" s="2"/>
    </row>
    <row r="54" spans="1:23" ht="24" x14ac:dyDescent="0.4">
      <c r="A54" s="86"/>
      <c r="B54" s="37" t="s">
        <v>40</v>
      </c>
      <c r="C54" s="37" t="s">
        <v>41</v>
      </c>
      <c r="D54" s="37" t="s">
        <v>42</v>
      </c>
      <c r="E54" s="1" t="s">
        <v>43</v>
      </c>
      <c r="F54" s="1" t="s">
        <v>44</v>
      </c>
      <c r="G54" s="37" t="s">
        <v>42</v>
      </c>
      <c r="H54" s="38" t="s">
        <v>45</v>
      </c>
      <c r="I54" s="82"/>
      <c r="J54" s="15"/>
      <c r="K54" s="86"/>
      <c r="L54" s="39" t="s">
        <v>46</v>
      </c>
      <c r="M54" s="40" t="s">
        <v>47</v>
      </c>
      <c r="O54" s="86"/>
      <c r="P54" s="39" t="s">
        <v>46</v>
      </c>
      <c r="Q54" s="32"/>
      <c r="R54" s="32"/>
      <c r="S54" s="2"/>
    </row>
    <row r="55" spans="1:23" ht="24" x14ac:dyDescent="0.4">
      <c r="A55" s="5" t="s">
        <v>48</v>
      </c>
      <c r="B55" s="43">
        <v>3</v>
      </c>
      <c r="C55" s="41">
        <v>0</v>
      </c>
      <c r="D55" s="43">
        <v>4</v>
      </c>
      <c r="E55" s="43">
        <v>1</v>
      </c>
      <c r="F55" s="41">
        <v>0</v>
      </c>
      <c r="G55" s="41">
        <v>0</v>
      </c>
      <c r="H55" s="41">
        <v>0</v>
      </c>
      <c r="I55" s="43">
        <f>SUM(B55:H55)</f>
        <v>8</v>
      </c>
      <c r="J55" s="15"/>
      <c r="K55" s="5" t="s">
        <v>48</v>
      </c>
      <c r="L55" s="5">
        <v>1</v>
      </c>
      <c r="M55" s="47">
        <v>13</v>
      </c>
      <c r="O55" s="5" t="s">
        <v>48</v>
      </c>
      <c r="P55" s="5">
        <v>0</v>
      </c>
      <c r="Q55" s="32"/>
      <c r="R55" s="32"/>
      <c r="S55" s="2"/>
    </row>
    <row r="56" spans="1:23" ht="24" x14ac:dyDescent="0.4">
      <c r="A56" s="5" t="s">
        <v>49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3">
        <v>1</v>
      </c>
      <c r="I56" s="43">
        <f t="shared" ref="I56:I64" si="14">SUM(B56:H56)</f>
        <v>1</v>
      </c>
      <c r="J56" s="15"/>
      <c r="K56" s="5" t="s">
        <v>49</v>
      </c>
      <c r="L56" s="5">
        <v>1</v>
      </c>
      <c r="M56" s="47">
        <v>2</v>
      </c>
      <c r="O56" s="5" t="s">
        <v>49</v>
      </c>
      <c r="P56" s="5">
        <v>0</v>
      </c>
      <c r="Q56" s="32"/>
      <c r="R56" s="32"/>
      <c r="S56" s="2"/>
    </row>
    <row r="57" spans="1:23" ht="24" x14ac:dyDescent="0.4">
      <c r="A57" s="5" t="s">
        <v>50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3">
        <f t="shared" si="14"/>
        <v>0</v>
      </c>
      <c r="J57" s="15"/>
      <c r="K57" s="5" t="s">
        <v>50</v>
      </c>
      <c r="L57" s="5">
        <v>0</v>
      </c>
      <c r="M57" s="47">
        <v>0</v>
      </c>
      <c r="O57" s="5" t="s">
        <v>50</v>
      </c>
      <c r="P57" s="5">
        <v>0</v>
      </c>
      <c r="Q57" s="32"/>
      <c r="R57" s="32"/>
      <c r="S57" s="2"/>
    </row>
    <row r="58" spans="1:23" ht="24" x14ac:dyDescent="0.4">
      <c r="A58" s="5" t="s">
        <v>7</v>
      </c>
      <c r="B58" s="41">
        <v>0</v>
      </c>
      <c r="C58" s="43">
        <v>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3">
        <f t="shared" si="14"/>
        <v>2</v>
      </c>
      <c r="J58" s="15"/>
      <c r="K58" s="5" t="s">
        <v>7</v>
      </c>
      <c r="L58" s="5">
        <v>0</v>
      </c>
      <c r="M58" s="47">
        <v>0</v>
      </c>
      <c r="O58" s="5" t="s">
        <v>7</v>
      </c>
      <c r="P58" s="5">
        <v>0</v>
      </c>
      <c r="Q58" s="32"/>
      <c r="R58" s="32"/>
      <c r="S58" s="2"/>
    </row>
    <row r="59" spans="1:23" ht="24" x14ac:dyDescent="0.4">
      <c r="A59" s="5" t="s">
        <v>24</v>
      </c>
      <c r="B59" s="41">
        <v>0</v>
      </c>
      <c r="C59" s="41">
        <v>0</v>
      </c>
      <c r="D59" s="43">
        <v>1</v>
      </c>
      <c r="E59" s="41">
        <v>0</v>
      </c>
      <c r="F59" s="41">
        <v>0</v>
      </c>
      <c r="G59" s="41">
        <v>0</v>
      </c>
      <c r="H59" s="41">
        <v>0</v>
      </c>
      <c r="I59" s="43">
        <f t="shared" si="14"/>
        <v>1</v>
      </c>
      <c r="J59" s="15"/>
      <c r="K59" s="5" t="s">
        <v>24</v>
      </c>
      <c r="L59" s="5">
        <v>0</v>
      </c>
      <c r="M59" s="47">
        <v>2</v>
      </c>
      <c r="Q59" s="32"/>
      <c r="R59" s="32"/>
      <c r="S59" s="2"/>
    </row>
    <row r="60" spans="1:23" ht="24" x14ac:dyDescent="0.4">
      <c r="A60" s="5" t="s">
        <v>33</v>
      </c>
      <c r="B60" s="41">
        <v>0</v>
      </c>
      <c r="C60" s="43">
        <v>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3">
        <f t="shared" si="14"/>
        <v>1</v>
      </c>
      <c r="J60" s="15"/>
      <c r="K60" s="5" t="s">
        <v>33</v>
      </c>
      <c r="L60" s="5">
        <v>0</v>
      </c>
      <c r="M60" s="47">
        <v>2</v>
      </c>
      <c r="Q60" s="32"/>
      <c r="R60" s="32"/>
      <c r="S60" s="2"/>
    </row>
    <row r="61" spans="1:23" ht="24" x14ac:dyDescent="0.4">
      <c r="A61" s="5" t="s">
        <v>54</v>
      </c>
      <c r="B61" s="41">
        <v>0</v>
      </c>
      <c r="C61" s="41">
        <v>0</v>
      </c>
      <c r="D61" s="43">
        <v>1</v>
      </c>
      <c r="E61" s="41">
        <v>0</v>
      </c>
      <c r="F61" s="41">
        <v>0</v>
      </c>
      <c r="G61" s="41">
        <v>0</v>
      </c>
      <c r="H61" s="43">
        <v>1</v>
      </c>
      <c r="I61" s="43">
        <f t="shared" si="14"/>
        <v>2</v>
      </c>
      <c r="J61" s="15"/>
      <c r="K61" s="5" t="s">
        <v>54</v>
      </c>
      <c r="L61" s="5">
        <v>1</v>
      </c>
      <c r="M61" s="56">
        <v>38</v>
      </c>
      <c r="Q61" s="32"/>
      <c r="R61" s="32"/>
      <c r="S61" s="2"/>
    </row>
    <row r="62" spans="1:23" ht="24" x14ac:dyDescent="0.4">
      <c r="A62" s="5" t="s">
        <v>55</v>
      </c>
      <c r="B62" s="43">
        <v>3</v>
      </c>
      <c r="C62" s="41">
        <v>0</v>
      </c>
      <c r="D62" s="43">
        <v>2</v>
      </c>
      <c r="E62" s="43">
        <v>2</v>
      </c>
      <c r="F62" s="43">
        <v>1</v>
      </c>
      <c r="G62" s="41">
        <v>0</v>
      </c>
      <c r="H62" s="43">
        <v>5</v>
      </c>
      <c r="I62" s="43">
        <f t="shared" si="14"/>
        <v>13</v>
      </c>
      <c r="J62" s="15"/>
      <c r="K62" s="5" t="s">
        <v>55</v>
      </c>
      <c r="L62" s="5">
        <v>2</v>
      </c>
      <c r="M62" s="42">
        <v>9</v>
      </c>
      <c r="Q62" s="32"/>
      <c r="R62" s="32"/>
      <c r="S62" s="2"/>
    </row>
    <row r="63" spans="1:23" ht="24" x14ac:dyDescent="0.4">
      <c r="A63" s="5" t="s">
        <v>56</v>
      </c>
      <c r="B63" s="43">
        <v>2</v>
      </c>
      <c r="C63" s="41">
        <v>0</v>
      </c>
      <c r="D63" s="43">
        <v>5</v>
      </c>
      <c r="E63" s="41">
        <v>0</v>
      </c>
      <c r="F63" s="41">
        <v>0</v>
      </c>
      <c r="G63" s="41">
        <v>0</v>
      </c>
      <c r="H63" s="41">
        <v>8</v>
      </c>
      <c r="I63" s="43">
        <f t="shared" si="14"/>
        <v>15</v>
      </c>
      <c r="J63" s="15"/>
      <c r="K63" s="5" t="s">
        <v>56</v>
      </c>
      <c r="L63" s="5">
        <v>5</v>
      </c>
      <c r="M63" s="47">
        <v>26</v>
      </c>
      <c r="Q63" s="32"/>
      <c r="R63" s="32"/>
      <c r="S63" s="2"/>
    </row>
    <row r="64" spans="1:23" ht="24" x14ac:dyDescent="0.4">
      <c r="A64" s="29" t="s">
        <v>61</v>
      </c>
      <c r="B64" s="41">
        <v>0</v>
      </c>
      <c r="C64" s="41">
        <v>0</v>
      </c>
      <c r="D64" s="58">
        <v>1</v>
      </c>
      <c r="E64" s="41">
        <v>0</v>
      </c>
      <c r="F64" s="41">
        <v>0</v>
      </c>
      <c r="G64" s="41">
        <v>0</v>
      </c>
      <c r="H64" s="41">
        <v>0</v>
      </c>
      <c r="I64" s="58">
        <f t="shared" si="14"/>
        <v>1</v>
      </c>
      <c r="J64" s="15"/>
      <c r="K64" s="29" t="s">
        <v>61</v>
      </c>
      <c r="L64" s="5">
        <v>0</v>
      </c>
      <c r="M64" s="67">
        <v>6</v>
      </c>
      <c r="Q64" s="32"/>
      <c r="R64" s="32"/>
      <c r="S64" s="2"/>
    </row>
    <row r="65" spans="1:19" ht="24" x14ac:dyDescent="0.4">
      <c r="A65"/>
      <c r="J65" s="15"/>
      <c r="M65" s="72"/>
      <c r="Q65" s="32"/>
      <c r="R65" s="32"/>
      <c r="S65" s="2"/>
    </row>
    <row r="66" spans="1:19" ht="24" x14ac:dyDescent="0.4">
      <c r="A66"/>
      <c r="J66" s="15"/>
      <c r="Q66" s="32"/>
      <c r="R66" s="32"/>
      <c r="S66" s="2"/>
    </row>
    <row r="67" spans="1:19" ht="24" x14ac:dyDescent="0.4">
      <c r="A67" s="86" t="s">
        <v>13</v>
      </c>
      <c r="B67" s="83" t="s">
        <v>36</v>
      </c>
      <c r="C67" s="84"/>
      <c r="D67" s="85"/>
      <c r="E67" s="82" t="s">
        <v>37</v>
      </c>
      <c r="F67" s="82"/>
      <c r="G67" s="82"/>
      <c r="H67" s="5" t="s">
        <v>38</v>
      </c>
      <c r="I67" s="82" t="s">
        <v>11</v>
      </c>
      <c r="J67" s="15"/>
      <c r="Q67" s="32"/>
      <c r="R67" s="32"/>
      <c r="S67" s="2"/>
    </row>
    <row r="68" spans="1:19" ht="24" x14ac:dyDescent="0.4">
      <c r="A68" s="87"/>
      <c r="B68" s="37" t="s">
        <v>40</v>
      </c>
      <c r="C68" s="37" t="s">
        <v>41</v>
      </c>
      <c r="D68" s="37" t="s">
        <v>42</v>
      </c>
      <c r="E68" s="1" t="s">
        <v>43</v>
      </c>
      <c r="F68" s="1" t="s">
        <v>44</v>
      </c>
      <c r="G68" s="37" t="s">
        <v>42</v>
      </c>
      <c r="H68" s="38" t="s">
        <v>45</v>
      </c>
      <c r="I68" s="85"/>
      <c r="J68" s="15"/>
      <c r="Q68" s="32"/>
      <c r="R68" s="32"/>
      <c r="S68" s="2"/>
    </row>
    <row r="69" spans="1:19" ht="24" x14ac:dyDescent="0.4">
      <c r="A69" s="68">
        <v>45170</v>
      </c>
      <c r="B69" s="5"/>
      <c r="C69" s="5"/>
      <c r="D69" s="5">
        <v>1</v>
      </c>
      <c r="E69" s="5"/>
      <c r="F69" s="5"/>
      <c r="G69" s="5"/>
      <c r="H69" s="5"/>
      <c r="I69" s="71">
        <f t="shared" ref="I69:I76" si="15">SUM(B69:H69)</f>
        <v>1</v>
      </c>
      <c r="J69" s="15"/>
      <c r="Q69" s="32"/>
      <c r="R69" s="32"/>
      <c r="S69" s="2"/>
    </row>
    <row r="70" spans="1:19" ht="24" x14ac:dyDescent="0.4">
      <c r="A70" s="68">
        <v>45171</v>
      </c>
      <c r="B70" s="5"/>
      <c r="C70" s="5"/>
      <c r="D70" s="5">
        <v>1</v>
      </c>
      <c r="E70" s="5"/>
      <c r="F70" s="5"/>
      <c r="G70" s="5"/>
      <c r="H70" s="5"/>
      <c r="I70" s="71">
        <f t="shared" si="15"/>
        <v>1</v>
      </c>
      <c r="J70" s="15"/>
      <c r="Q70" s="32"/>
      <c r="R70" s="32"/>
      <c r="S70" s="2"/>
    </row>
    <row r="71" spans="1:19" ht="24" x14ac:dyDescent="0.4">
      <c r="A71" s="68">
        <v>45173</v>
      </c>
      <c r="B71" s="5"/>
      <c r="C71" s="5"/>
      <c r="D71" s="5">
        <v>1</v>
      </c>
      <c r="E71" s="5"/>
      <c r="F71" s="5"/>
      <c r="G71" s="5"/>
      <c r="H71" s="5"/>
      <c r="I71" s="71">
        <f t="shared" si="15"/>
        <v>1</v>
      </c>
      <c r="J71" s="15"/>
      <c r="Q71" s="32"/>
      <c r="R71" s="32"/>
      <c r="S71" s="2"/>
    </row>
    <row r="72" spans="1:19" ht="24" x14ac:dyDescent="0.4">
      <c r="A72" s="68">
        <v>45174</v>
      </c>
      <c r="B72" s="5">
        <v>1</v>
      </c>
      <c r="C72" s="28"/>
      <c r="D72" s="5">
        <v>1</v>
      </c>
      <c r="E72" s="28"/>
      <c r="F72" s="28"/>
      <c r="G72" s="28"/>
      <c r="H72" s="28"/>
      <c r="I72" s="43">
        <f t="shared" si="15"/>
        <v>2</v>
      </c>
      <c r="J72" s="15"/>
      <c r="Q72" s="32"/>
      <c r="R72" s="32"/>
      <c r="S72" s="2"/>
    </row>
    <row r="73" spans="1:19" ht="24" x14ac:dyDescent="0.4">
      <c r="A73" s="68">
        <v>45175</v>
      </c>
      <c r="B73" s="28"/>
      <c r="C73" s="28"/>
      <c r="D73" s="5">
        <v>1</v>
      </c>
      <c r="E73" s="28"/>
      <c r="F73" s="28"/>
      <c r="G73" s="28"/>
      <c r="H73" s="28"/>
      <c r="I73" s="43">
        <f t="shared" si="15"/>
        <v>1</v>
      </c>
      <c r="J73" s="15"/>
      <c r="Q73" s="32"/>
      <c r="R73" s="32"/>
      <c r="S73" s="2"/>
    </row>
    <row r="74" spans="1:19" ht="24" x14ac:dyDescent="0.4">
      <c r="A74" s="68">
        <v>45176</v>
      </c>
      <c r="B74" s="28"/>
      <c r="C74" s="28"/>
      <c r="D74" s="28"/>
      <c r="E74" s="28"/>
      <c r="F74" s="28"/>
      <c r="G74" s="28"/>
      <c r="H74" s="43">
        <v>3</v>
      </c>
      <c r="I74" s="43">
        <f t="shared" si="15"/>
        <v>3</v>
      </c>
      <c r="J74" s="15"/>
      <c r="Q74" s="32"/>
      <c r="R74" s="32"/>
      <c r="S74" s="2"/>
    </row>
    <row r="75" spans="1:19" ht="24" x14ac:dyDescent="0.4">
      <c r="A75" s="68">
        <v>45178</v>
      </c>
      <c r="B75" s="28"/>
      <c r="C75" s="28"/>
      <c r="D75" s="28"/>
      <c r="E75" s="28"/>
      <c r="F75" s="28"/>
      <c r="G75" s="28"/>
      <c r="H75" s="43">
        <v>1</v>
      </c>
      <c r="I75" s="43">
        <f t="shared" si="15"/>
        <v>1</v>
      </c>
      <c r="J75" s="15"/>
      <c r="Q75" s="32"/>
      <c r="R75" s="32"/>
      <c r="S75" s="2"/>
    </row>
    <row r="76" spans="1:19" ht="24" x14ac:dyDescent="0.4">
      <c r="A76" s="68">
        <v>45180</v>
      </c>
      <c r="B76" s="5">
        <v>1</v>
      </c>
      <c r="C76" s="28"/>
      <c r="D76" s="28"/>
      <c r="E76" s="28"/>
      <c r="F76" s="28"/>
      <c r="G76" s="28"/>
      <c r="H76" s="43">
        <v>3</v>
      </c>
      <c r="I76" s="43">
        <f t="shared" si="15"/>
        <v>4</v>
      </c>
      <c r="J76" s="15"/>
      <c r="Q76" s="32"/>
      <c r="R76" s="32"/>
      <c r="S76" s="2"/>
    </row>
    <row r="77" spans="1:19" ht="24" x14ac:dyDescent="0.4">
      <c r="A77" s="68">
        <v>45184</v>
      </c>
      <c r="B77" s="28"/>
      <c r="C77" s="28"/>
      <c r="D77" s="28"/>
      <c r="E77" s="28"/>
      <c r="F77" s="28"/>
      <c r="G77" s="28"/>
      <c r="H77" s="43">
        <v>1</v>
      </c>
      <c r="I77" s="43">
        <f t="shared" ref="I77:I79" si="16">SUM(B77:H77)</f>
        <v>1</v>
      </c>
      <c r="J77" s="15"/>
      <c r="Q77" s="32"/>
      <c r="R77" s="32"/>
      <c r="S77" s="2"/>
    </row>
    <row r="78" spans="1:19" ht="24" x14ac:dyDescent="0.4">
      <c r="A78" s="55">
        <v>45201</v>
      </c>
      <c r="B78" s="28"/>
      <c r="C78" s="28"/>
      <c r="D78" s="5">
        <v>1</v>
      </c>
      <c r="E78" s="28"/>
      <c r="F78" s="28"/>
      <c r="G78" s="28"/>
      <c r="H78" s="28"/>
      <c r="I78" s="43">
        <f t="shared" si="16"/>
        <v>1</v>
      </c>
      <c r="J78" s="15"/>
      <c r="Q78" s="32"/>
      <c r="R78" s="32"/>
      <c r="S78" s="2"/>
    </row>
    <row r="79" spans="1:19" ht="24" x14ac:dyDescent="0.4">
      <c r="A79" s="55">
        <v>45209</v>
      </c>
      <c r="B79" s="5">
        <v>1</v>
      </c>
      <c r="C79" s="28"/>
      <c r="D79" s="28"/>
      <c r="E79" s="28"/>
      <c r="F79" s="28"/>
      <c r="G79" s="28"/>
      <c r="H79" s="28"/>
      <c r="I79" s="43">
        <f t="shared" si="16"/>
        <v>1</v>
      </c>
      <c r="J79" s="15"/>
      <c r="Q79" s="32"/>
      <c r="R79" s="32"/>
      <c r="S79" s="2"/>
    </row>
    <row r="80" spans="1:19" ht="24" x14ac:dyDescent="0.4">
      <c r="A80"/>
      <c r="J80" s="15"/>
      <c r="Q80" s="32"/>
      <c r="R80" s="32"/>
      <c r="S80" s="2"/>
    </row>
    <row r="81" spans="1:23" ht="24" x14ac:dyDescent="0.4">
      <c r="A81"/>
      <c r="J81" s="15"/>
      <c r="Q81" s="32"/>
      <c r="R81" s="32"/>
      <c r="S81" s="2"/>
    </row>
    <row r="82" spans="1:23" ht="24" x14ac:dyDescent="0.4">
      <c r="A82"/>
      <c r="J82" s="15"/>
      <c r="Q82" s="32"/>
      <c r="R82" s="32"/>
      <c r="S82" s="2"/>
    </row>
    <row r="83" spans="1:23" ht="24" x14ac:dyDescent="0.4">
      <c r="A83"/>
      <c r="J83" s="15"/>
      <c r="Q83" s="32"/>
      <c r="R83" s="32"/>
      <c r="S83" s="2"/>
    </row>
    <row r="84" spans="1:23" ht="24" x14ac:dyDescent="0.4">
      <c r="A84"/>
      <c r="J84" s="15"/>
      <c r="Q84" s="6"/>
      <c r="R84" s="32"/>
      <c r="S84" s="2"/>
    </row>
    <row r="85" spans="1:23" x14ac:dyDescent="0.4">
      <c r="A85"/>
      <c r="R85" s="32"/>
      <c r="S85" s="2"/>
    </row>
    <row r="86" spans="1:23" x14ac:dyDescent="0.4">
      <c r="A86"/>
      <c r="J86" s="6"/>
      <c r="R86" s="32"/>
      <c r="S86" s="2"/>
    </row>
    <row r="87" spans="1:23" x14ac:dyDescent="0.4">
      <c r="A87"/>
      <c r="R87" s="32"/>
      <c r="S87" s="2"/>
    </row>
    <row r="88" spans="1:23" x14ac:dyDescent="0.4">
      <c r="A88"/>
      <c r="R88" s="32"/>
      <c r="S88" s="2"/>
    </row>
    <row r="89" spans="1:23" x14ac:dyDescent="0.4">
      <c r="A89"/>
      <c r="R89" s="32"/>
      <c r="S89" s="2"/>
    </row>
    <row r="90" spans="1:23" x14ac:dyDescent="0.4">
      <c r="A90"/>
    </row>
    <row r="91" spans="1:23" x14ac:dyDescent="0.4">
      <c r="A91"/>
      <c r="R91" s="6"/>
      <c r="S91" s="6"/>
      <c r="T91" s="6"/>
      <c r="U91" s="6"/>
      <c r="V91" s="6"/>
      <c r="W91" s="6"/>
    </row>
    <row r="92" spans="1:23" x14ac:dyDescent="0.4">
      <c r="A92"/>
    </row>
    <row r="93" spans="1:23" x14ac:dyDescent="0.4">
      <c r="A93"/>
    </row>
    <row r="94" spans="1:23" x14ac:dyDescent="0.4">
      <c r="A94"/>
    </row>
    <row r="95" spans="1:23" x14ac:dyDescent="0.4">
      <c r="A95"/>
      <c r="Q95" s="36" t="s">
        <v>39</v>
      </c>
    </row>
    <row r="96" spans="1:23" x14ac:dyDescent="0.4">
      <c r="A96"/>
      <c r="Q96" s="40" t="s">
        <v>47</v>
      </c>
    </row>
    <row r="97" spans="1:23" x14ac:dyDescent="0.4">
      <c r="A97"/>
      <c r="Q97" s="47">
        <v>0</v>
      </c>
    </row>
    <row r="98" spans="1:23" x14ac:dyDescent="0.4">
      <c r="A98"/>
      <c r="Q98" s="47">
        <v>0</v>
      </c>
    </row>
    <row r="99" spans="1:23" x14ac:dyDescent="0.4">
      <c r="A99"/>
      <c r="Q99" s="47">
        <v>0</v>
      </c>
    </row>
    <row r="100" spans="1:23" x14ac:dyDescent="0.4">
      <c r="A100"/>
      <c r="Q100" s="48">
        <v>17</v>
      </c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s="6" customFormat="1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4">
      <c r="A109"/>
    </row>
  </sheetData>
  <mergeCells count="35">
    <mergeCell ref="A27:B27"/>
    <mergeCell ref="K27:L27"/>
    <mergeCell ref="K28:L28"/>
    <mergeCell ref="O53:O54"/>
    <mergeCell ref="A53:A54"/>
    <mergeCell ref="E53:G53"/>
    <mergeCell ref="I53:I54"/>
    <mergeCell ref="K53:K54"/>
    <mergeCell ref="E44:G44"/>
    <mergeCell ref="I44:I45"/>
    <mergeCell ref="K44:K45"/>
    <mergeCell ref="O44:O45"/>
    <mergeCell ref="K34:L34"/>
    <mergeCell ref="K35:L35"/>
    <mergeCell ref="K36:L36"/>
    <mergeCell ref="K37:L37"/>
    <mergeCell ref="A67:A68"/>
    <mergeCell ref="B67:D67"/>
    <mergeCell ref="E67:G67"/>
    <mergeCell ref="I67:I68"/>
    <mergeCell ref="B44:D44"/>
    <mergeCell ref="B53:D53"/>
    <mergeCell ref="A44:A45"/>
    <mergeCell ref="K38:L38"/>
    <mergeCell ref="S44:U44"/>
    <mergeCell ref="W44:W45"/>
    <mergeCell ref="A28:B28"/>
    <mergeCell ref="A29:B29"/>
    <mergeCell ref="A30:B30"/>
    <mergeCell ref="K31:L31"/>
    <mergeCell ref="P44:R44"/>
    <mergeCell ref="K29:L29"/>
    <mergeCell ref="K30:L30"/>
    <mergeCell ref="K32:L32"/>
    <mergeCell ref="K33:L33"/>
  </mergeCells>
  <phoneticPr fontId="1"/>
  <printOptions horizontalCentered="1" verticalCentered="1"/>
  <pageMargins left="0.25" right="0.25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8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9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8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9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8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9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2023-11-14T23:02:27Z</cp:lastPrinted>
  <dcterms:created xsi:type="dcterms:W3CDTF">2022-05-18T06:35:45Z</dcterms:created>
  <dcterms:modified xsi:type="dcterms:W3CDTF">2023-11-14T23:02:38Z</dcterms:modified>
</cp:coreProperties>
</file>