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5107EE36-57B1-9344-8D5B-A971D8110139}" xr6:coauthVersionLast="47" xr6:coauthVersionMax="47" xr10:uidLastSave="{8ACF51FA-579F-42F8-B2DB-1D5177F90555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  <c r="I45" i="1"/>
  <c r="S29" i="1" l="1"/>
  <c r="S22" i="1"/>
  <c r="I86" i="1"/>
  <c r="I44" i="1"/>
  <c r="I85" i="1" l="1"/>
  <c r="I71" i="1"/>
  <c r="I43" i="1"/>
  <c r="I22" i="1"/>
  <c r="I42" i="1" l="1"/>
  <c r="I41" i="1"/>
  <c r="V57" i="1"/>
  <c r="U57" i="1"/>
  <c r="T57" i="1"/>
  <c r="S57" i="1"/>
  <c r="R57" i="1"/>
  <c r="Q57" i="1"/>
  <c r="P57" i="1"/>
  <c r="W56" i="1"/>
  <c r="W55" i="1"/>
  <c r="W54" i="1"/>
  <c r="W53" i="1"/>
  <c r="S28" i="1"/>
  <c r="S18" i="1"/>
  <c r="S19" i="1"/>
  <c r="S20" i="1"/>
  <c r="S21" i="1"/>
  <c r="I40" i="1"/>
  <c r="W57" i="1" l="1"/>
  <c r="I39" i="1"/>
  <c r="I38" i="1"/>
  <c r="I37" i="1"/>
  <c r="I36" i="1" l="1"/>
  <c r="I34" i="1"/>
  <c r="I35" i="1"/>
  <c r="I33" i="1" l="1"/>
  <c r="I32" i="1"/>
  <c r="I84" i="1"/>
  <c r="I31" i="1" l="1"/>
  <c r="I54" i="1"/>
  <c r="I55" i="1"/>
  <c r="I56" i="1"/>
  <c r="I83" i="1"/>
  <c r="I82" i="1"/>
  <c r="I30" i="1"/>
  <c r="I81" i="1"/>
  <c r="I29" i="1"/>
  <c r="I80" i="1"/>
  <c r="I79" i="1"/>
  <c r="I78" i="1"/>
  <c r="I77" i="1"/>
  <c r="I76" i="1"/>
  <c r="I28" i="1"/>
  <c r="I27" i="1"/>
  <c r="I53" i="1"/>
  <c r="I63" i="1"/>
  <c r="I64" i="1"/>
  <c r="I65" i="1"/>
  <c r="I66" i="1"/>
  <c r="I67" i="1"/>
  <c r="I68" i="1"/>
  <c r="I69" i="1"/>
  <c r="I70" i="1"/>
  <c r="I62" i="1"/>
  <c r="I26" i="1"/>
  <c r="I21" i="1"/>
  <c r="C11" i="1" l="1"/>
  <c r="I20" i="1" l="1"/>
  <c r="I19" i="1" l="1"/>
  <c r="M57" i="1" l="1"/>
  <c r="L57" i="1"/>
  <c r="H57" i="1"/>
  <c r="G57" i="1"/>
  <c r="F57" i="1"/>
  <c r="E57" i="1"/>
  <c r="D57" i="1"/>
  <c r="C57" i="1"/>
  <c r="B57" i="1"/>
  <c r="H48" i="1"/>
  <c r="G48" i="1"/>
  <c r="S27" i="1"/>
  <c r="S26" i="1"/>
  <c r="I18" i="1"/>
  <c r="S17" i="1"/>
  <c r="I17" i="1"/>
  <c r="S16" i="1"/>
  <c r="I16" i="1"/>
  <c r="Q12" i="1"/>
  <c r="R11" i="1"/>
  <c r="R12" i="1" s="1"/>
  <c r="P11" i="1"/>
  <c r="P12" i="1" s="1"/>
  <c r="O11" i="1"/>
  <c r="O12" i="1" s="1"/>
  <c r="N11" i="1"/>
  <c r="N12" i="1" s="1"/>
  <c r="M11" i="1"/>
  <c r="M12" i="1" s="1"/>
  <c r="H11" i="1"/>
  <c r="H12" i="1" s="1"/>
  <c r="G11" i="1"/>
  <c r="G12" i="1" s="1"/>
  <c r="F11" i="1"/>
  <c r="F12" i="1" s="1"/>
  <c r="E11" i="1"/>
  <c r="E12" i="1" s="1"/>
  <c r="D11" i="1"/>
  <c r="D12" i="1" s="1"/>
  <c r="C12" i="1"/>
  <c r="S10" i="1"/>
  <c r="I10" i="1"/>
  <c r="S9" i="1"/>
  <c r="I9" i="1"/>
  <c r="I8" i="1"/>
  <c r="I7" i="1"/>
  <c r="I57" i="1" l="1"/>
  <c r="S11" i="1"/>
  <c r="S12" i="1" s="1"/>
  <c r="I11" i="1"/>
  <c r="I12" i="1" s="1"/>
</calcChain>
</file>

<file path=xl/sharedStrings.xml><?xml version="1.0" encoding="utf-8"?>
<sst xmlns="http://schemas.openxmlformats.org/spreadsheetml/2006/main" count="295" uniqueCount="67">
  <si>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</si>
  <si>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</si>
  <si>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</si>
  <si>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</si>
  <si>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</si>
  <si>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</si>
  <si>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</si>
  <si>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</si>
  <si>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</si>
  <si>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</si>
  <si>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</si>
  <si>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</si>
  <si>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</si>
  <si>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</si>
  <si>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</si>
  <si>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</si>
  <si>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</si>
  <si>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</si>
  <si>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</si>
  <si>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</si>
  <si>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</si>
  <si>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</si>
  <si>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</si>
  <si>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</si>
  <si>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</si>
  <si>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</si>
  <si>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</si>
  <si>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</si>
  <si>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</si>
  <si>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</si>
  <si>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</si>
  <si>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</si>
  <si>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</si>
  <si>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</si>
  <si>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</si>
  <si>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</si>
  <si>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</si>
  <si>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</si>
  <si>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</si>
  <si>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</si>
  <si>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</si>
  <si>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</si>
  <si>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</si>
  <si>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</si>
  <si>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</si>
  <si>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</si>
  <si>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</si>
  <si>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</si>
  <si>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</si>
  <si>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</si>
  <si>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</si>
  <si>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</si>
  <si>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</si>
  <si>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</si>
  <si>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</si>
  <si>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</si>
  <si>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</si>
  <si>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</si>
  <si>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</si>
  <si>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</si>
  <si>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★ 感染力の強い、新たな変異株(EG5.1)が増加、さらにBA2.86の感染が国内でも確認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3" eb="25">
      <t xml:space="preserve">ゾウカ </t>
    </rPh>
    <rPh sb="36" eb="38">
      <t xml:space="preserve">カンセンガ </t>
    </rPh>
    <rPh sb="39" eb="41">
      <t xml:space="preserve">コクナイデモ </t>
    </rPh>
    <rPh sb="43" eb="45">
      <t xml:space="preserve">カクニン </t>
    </rPh>
    <phoneticPr fontId="1"/>
  </si>
  <si>
    <t>23名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</si>
  <si>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</si>
  <si>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インフルエンザの感染にも注意</t>
    </r>
    <r>
      <rPr>
        <b/>
        <sz val="12"/>
        <color theme="1"/>
        <rFont val="游明朝"/>
        <family val="1"/>
        <charset val="128"/>
      </rPr>
      <t>してください</t>
    </r>
    <rPh sb="10" eb="12">
      <t xml:space="preserve">カンセンモ </t>
    </rPh>
    <rPh sb="14" eb="16">
      <t xml:space="preserve">チュウイシテクダサイ </t>
    </rPh>
    <phoneticPr fontId="1"/>
  </si>
  <si>
    <t>10月</t>
  </si>
  <si>
    <t>(全国平均8.83人)</t>
    <rPh sb="1" eb="3">
      <t xml:space="preserve">ゼンコク </t>
    </rPh>
    <rPh sb="3" eb="5">
      <t xml:space="preserve">ヘイキン </t>
    </rPh>
    <rPh sb="9" eb="10">
      <t xml:space="preserve">ニン </t>
    </rPh>
    <phoneticPr fontId="1"/>
  </si>
  <si>
    <t>9/25〜10/1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</si>
</sst>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16"/>
  <sheetViews>
    <sheetView tabSelected="1" zoomScale="110" zoomScaleNormal="110" workbookViewId="0">
      <selection activeCell="F90" sqref="F90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66</v>
      </c>
      <c r="C1" s="2" t="s">
        <v>58</v>
      </c>
      <c r="D1" s="69">
        <v>9.3000000000000007</v>
      </c>
      <c r="E1" t="s">
        <v>65</v>
      </c>
    </row>
    <row r="2" spans="1:20" s="6" customFormat="1" x14ac:dyDescent="0.4">
      <c r="A2" s="13"/>
      <c r="B2" s="60" t="s">
        <v>62</v>
      </c>
      <c r="D2" s="72" t="s">
        <v>61</v>
      </c>
      <c r="E2" s="6" t="s">
        <v>59</v>
      </c>
    </row>
    <row r="3" spans="1:20" s="6" customFormat="1" x14ac:dyDescent="0.4">
      <c r="A3" s="13"/>
      <c r="B3" s="32" t="s">
        <v>60</v>
      </c>
    </row>
    <row r="4" spans="1:20" s="6" customFormat="1" x14ac:dyDescent="0.4">
      <c r="B4" s="32" t="s">
        <v>63</v>
      </c>
    </row>
    <row r="5" spans="1:20" s="11" customFormat="1" ht="24" x14ac:dyDescent="0.4">
      <c r="A5" s="14" t="s">
        <v>18</v>
      </c>
      <c r="G5" s="6" t="s">
        <v>8</v>
      </c>
      <c r="H5" s="84">
        <v>45212</v>
      </c>
      <c r="I5" s="9">
        <v>0.375</v>
      </c>
      <c r="K5" s="14" t="s">
        <v>19</v>
      </c>
    </row>
    <row r="6" spans="1:20" x14ac:dyDescent="0.4">
      <c r="B6" s="21" t="s">
        <v>14</v>
      </c>
      <c r="C6" s="1" t="s">
        <v>0</v>
      </c>
      <c r="D6" s="5" t="s">
        <v>1</v>
      </c>
      <c r="E6" s="1" t="s">
        <v>2</v>
      </c>
      <c r="F6" s="18" t="s">
        <v>3</v>
      </c>
      <c r="G6" s="5" t="s">
        <v>4</v>
      </c>
      <c r="H6" s="17" t="s">
        <v>5</v>
      </c>
      <c r="I6" s="5" t="s">
        <v>6</v>
      </c>
      <c r="L6" s="21" t="s">
        <v>14</v>
      </c>
      <c r="M6" s="1" t="s">
        <v>0</v>
      </c>
      <c r="N6" s="5" t="s">
        <v>1</v>
      </c>
      <c r="O6" s="1" t="s">
        <v>2</v>
      </c>
      <c r="P6" s="18" t="s">
        <v>3</v>
      </c>
      <c r="Q6" s="5" t="s">
        <v>4</v>
      </c>
      <c r="R6" s="7" t="s">
        <v>5</v>
      </c>
      <c r="S6" s="5" t="s">
        <v>6</v>
      </c>
    </row>
    <row r="7" spans="1:20" x14ac:dyDescent="0.4">
      <c r="B7" s="21" t="s">
        <v>16</v>
      </c>
      <c r="C7" s="1">
        <v>0</v>
      </c>
      <c r="D7" s="5">
        <v>1</v>
      </c>
      <c r="E7" s="1">
        <v>1</v>
      </c>
      <c r="F7" s="1">
        <v>0</v>
      </c>
      <c r="G7" s="1">
        <v>0</v>
      </c>
      <c r="H7" s="1">
        <v>0</v>
      </c>
      <c r="I7" s="5">
        <f>SUM(C7:H7)</f>
        <v>2</v>
      </c>
      <c r="L7" s="21" t="s">
        <v>16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</row>
    <row r="8" spans="1:20" x14ac:dyDescent="0.4">
      <c r="B8" s="21" t="s">
        <v>17</v>
      </c>
      <c r="C8" s="1">
        <v>0</v>
      </c>
      <c r="D8" s="5">
        <v>1</v>
      </c>
      <c r="E8" s="1">
        <v>1</v>
      </c>
      <c r="F8" s="1">
        <v>1</v>
      </c>
      <c r="G8" s="1">
        <v>1</v>
      </c>
      <c r="H8" s="1">
        <v>0</v>
      </c>
      <c r="I8" s="5">
        <f>SUM(C8:H8)</f>
        <v>4</v>
      </c>
      <c r="L8" s="21" t="s">
        <v>17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  <c r="T8" s="28" t="s">
        <v>21</v>
      </c>
    </row>
    <row r="9" spans="1:20" x14ac:dyDescent="0.4">
      <c r="B9" s="21" t="s">
        <v>9</v>
      </c>
      <c r="C9" s="1">
        <v>44</v>
      </c>
      <c r="D9" s="5">
        <v>43</v>
      </c>
      <c r="E9" s="1">
        <v>48</v>
      </c>
      <c r="F9" s="1">
        <v>121</v>
      </c>
      <c r="G9" s="1">
        <v>47</v>
      </c>
      <c r="H9" s="1">
        <v>60</v>
      </c>
      <c r="I9" s="5">
        <f>SUM(C9:H9)</f>
        <v>363</v>
      </c>
      <c r="L9" s="21" t="s">
        <v>9</v>
      </c>
      <c r="M9" s="1">
        <v>2</v>
      </c>
      <c r="N9" s="5">
        <v>0</v>
      </c>
      <c r="O9" s="1">
        <v>1</v>
      </c>
      <c r="P9" s="1">
        <v>7</v>
      </c>
      <c r="Q9" s="1">
        <v>0</v>
      </c>
      <c r="R9" s="1">
        <v>1</v>
      </c>
      <c r="S9" s="5">
        <f>SUM(M9:R9)</f>
        <v>11</v>
      </c>
    </row>
    <row r="10" spans="1:20" x14ac:dyDescent="0.4">
      <c r="B10" s="29" t="s">
        <v>13</v>
      </c>
      <c r="C10" s="26">
        <v>13</v>
      </c>
      <c r="D10" s="26">
        <v>27</v>
      </c>
      <c r="E10" s="25">
        <v>20</v>
      </c>
      <c r="F10" s="26">
        <v>68</v>
      </c>
      <c r="G10" s="25">
        <v>25</v>
      </c>
      <c r="H10" s="26">
        <v>33</v>
      </c>
      <c r="I10" s="25">
        <f>SUM(C10:H10)</f>
        <v>186</v>
      </c>
      <c r="L10" s="21" t="s">
        <v>13</v>
      </c>
      <c r="M10" s="12">
        <v>0</v>
      </c>
      <c r="N10" s="12">
        <v>0</v>
      </c>
      <c r="O10" s="5">
        <v>3</v>
      </c>
      <c r="P10" s="12">
        <v>3</v>
      </c>
      <c r="Q10" s="5">
        <v>2</v>
      </c>
      <c r="R10" s="12">
        <v>4</v>
      </c>
      <c r="S10" s="5">
        <f>SUM(M10:R10)</f>
        <v>12</v>
      </c>
    </row>
    <row r="11" spans="1:20" x14ac:dyDescent="0.4">
      <c r="B11" s="12" t="s">
        <v>11</v>
      </c>
      <c r="C11" s="1">
        <f t="shared" ref="C11:I11" si="0">SUM(C7:C10)</f>
        <v>57</v>
      </c>
      <c r="D11" s="1">
        <f t="shared" si="0"/>
        <v>72</v>
      </c>
      <c r="E11" s="1">
        <f t="shared" si="0"/>
        <v>70</v>
      </c>
      <c r="F11" s="1">
        <f t="shared" si="0"/>
        <v>190</v>
      </c>
      <c r="G11" s="1">
        <f t="shared" si="0"/>
        <v>73</v>
      </c>
      <c r="H11" s="1">
        <f t="shared" si="0"/>
        <v>93</v>
      </c>
      <c r="I11" s="27">
        <f t="shared" si="0"/>
        <v>555</v>
      </c>
      <c r="L11" s="22" t="s">
        <v>11</v>
      </c>
      <c r="M11" s="23">
        <f>SUM(M7:M10)</f>
        <v>2</v>
      </c>
      <c r="N11" s="23">
        <f>SUM(N7:N10)</f>
        <v>0</v>
      </c>
      <c r="O11" s="23">
        <f>SUM(O7:O10)</f>
        <v>4</v>
      </c>
      <c r="P11" s="23">
        <f>SUM(P7:P10)</f>
        <v>10</v>
      </c>
      <c r="Q11" s="23">
        <v>1</v>
      </c>
      <c r="R11" s="23">
        <f>SUM(R7:R10)</f>
        <v>5</v>
      </c>
      <c r="S11" s="20">
        <f>SUM(S7:S10)</f>
        <v>23</v>
      </c>
    </row>
    <row r="12" spans="1:20" x14ac:dyDescent="0.4">
      <c r="A12" s="4"/>
      <c r="B12" s="4" t="s">
        <v>10</v>
      </c>
      <c r="C12" s="3">
        <f>C11/247</f>
        <v>0.23076923076923078</v>
      </c>
      <c r="D12" s="3">
        <f>D11/303</f>
        <v>0.23762376237623761</v>
      </c>
      <c r="E12" s="3">
        <f>E11/324</f>
        <v>0.21604938271604937</v>
      </c>
      <c r="F12" s="19">
        <f>F11/545</f>
        <v>0.34862385321100919</v>
      </c>
      <c r="G12" s="3">
        <f>G11/300</f>
        <v>0.24333333333333335</v>
      </c>
      <c r="H12" s="16">
        <f>H11/183</f>
        <v>0.50819672131147542</v>
      </c>
      <c r="I12" s="3">
        <f>I11/1902</f>
        <v>0.29179810725552052</v>
      </c>
      <c r="L12" s="4" t="s">
        <v>10</v>
      </c>
      <c r="M12" s="3">
        <f>M11/247</f>
        <v>8.0971659919028341E-3</v>
      </c>
      <c r="N12" s="3">
        <f>N11/303</f>
        <v>0</v>
      </c>
      <c r="O12" s="3">
        <f>O11/324</f>
        <v>1.2345679012345678E-2</v>
      </c>
      <c r="P12" s="19">
        <f>P11/545</f>
        <v>1.834862385321101E-2</v>
      </c>
      <c r="Q12" s="3">
        <f>Q11/300</f>
        <v>3.3333333333333335E-3</v>
      </c>
      <c r="R12" s="24">
        <f>R11/183</f>
        <v>2.7322404371584699E-2</v>
      </c>
      <c r="S12" s="3">
        <f>S11/1902</f>
        <v>1.2092534174553101E-2</v>
      </c>
    </row>
    <row r="13" spans="1:20" s="11" customFormat="1" x14ac:dyDescent="0.4">
      <c r="A13" s="10"/>
    </row>
    <row r="14" spans="1:20" s="6" customFormat="1" ht="24" x14ac:dyDescent="0.4">
      <c r="A14" s="10" t="s">
        <v>23</v>
      </c>
      <c r="K14" s="14" t="s">
        <v>19</v>
      </c>
    </row>
    <row r="15" spans="1:20" x14ac:dyDescent="0.4">
      <c r="A15" s="12" t="s">
        <v>14</v>
      </c>
      <c r="B15" s="5" t="s">
        <v>15</v>
      </c>
      <c r="C15" s="1" t="s">
        <v>0</v>
      </c>
      <c r="D15" s="5" t="s">
        <v>1</v>
      </c>
      <c r="E15" s="1" t="s">
        <v>2</v>
      </c>
      <c r="F15" s="18" t="s">
        <v>3</v>
      </c>
      <c r="G15" s="5" t="s">
        <v>4</v>
      </c>
      <c r="H15" s="57" t="s">
        <v>5</v>
      </c>
      <c r="I15" s="5" t="s">
        <v>6</v>
      </c>
      <c r="K15" s="12" t="s">
        <v>14</v>
      </c>
      <c r="L15" s="5" t="s">
        <v>15</v>
      </c>
      <c r="M15" s="1" t="s">
        <v>0</v>
      </c>
      <c r="N15" s="5" t="s">
        <v>1</v>
      </c>
      <c r="O15" s="1" t="s">
        <v>2</v>
      </c>
      <c r="P15" s="18" t="s">
        <v>3</v>
      </c>
      <c r="Q15" s="5" t="s">
        <v>4</v>
      </c>
      <c r="R15" s="7" t="s">
        <v>5</v>
      </c>
      <c r="S15" s="5" t="s">
        <v>6</v>
      </c>
    </row>
    <row r="16" spans="1:20" x14ac:dyDescent="0.4">
      <c r="A16" s="5" t="s">
        <v>13</v>
      </c>
      <c r="B16" s="5" t="s">
        <v>7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2</v>
      </c>
      <c r="I16" s="5">
        <f t="shared" ref="I16:I22" si="1">SUM(C16:H16)</f>
        <v>5</v>
      </c>
      <c r="K16" s="5" t="s">
        <v>13</v>
      </c>
      <c r="L16" s="5" t="s">
        <v>7</v>
      </c>
      <c r="M16" s="30"/>
      <c r="N16" s="30"/>
      <c r="O16" s="30"/>
      <c r="P16" s="30"/>
      <c r="Q16" s="30"/>
      <c r="R16" s="30"/>
      <c r="S16" s="5">
        <f>SUM(M16:R16)</f>
        <v>0</v>
      </c>
    </row>
    <row r="17" spans="1:19" x14ac:dyDescent="0.4">
      <c r="A17" s="5" t="s">
        <v>13</v>
      </c>
      <c r="B17" s="5" t="s">
        <v>24</v>
      </c>
      <c r="C17" s="12">
        <v>0</v>
      </c>
      <c r="D17" s="12">
        <v>2</v>
      </c>
      <c r="E17" s="12">
        <v>0</v>
      </c>
      <c r="F17" s="12">
        <v>6</v>
      </c>
      <c r="G17" s="12">
        <v>2</v>
      </c>
      <c r="H17" s="12">
        <v>1</v>
      </c>
      <c r="I17" s="5">
        <f t="shared" si="1"/>
        <v>11</v>
      </c>
      <c r="K17" s="5"/>
      <c r="L17" s="5" t="s">
        <v>24</v>
      </c>
      <c r="M17" s="30"/>
      <c r="N17" s="30"/>
      <c r="O17" s="5">
        <v>2</v>
      </c>
      <c r="P17" s="30"/>
      <c r="Q17" s="30"/>
      <c r="R17" s="30"/>
      <c r="S17" s="5">
        <f>SUM(M17:R17)</f>
        <v>2</v>
      </c>
    </row>
    <row r="18" spans="1:19" x14ac:dyDescent="0.4">
      <c r="A18" s="5" t="s">
        <v>13</v>
      </c>
      <c r="B18" s="5" t="s">
        <v>33</v>
      </c>
      <c r="C18" s="12">
        <v>3</v>
      </c>
      <c r="D18" s="12">
        <v>1</v>
      </c>
      <c r="E18" s="12">
        <v>3</v>
      </c>
      <c r="F18" s="12">
        <v>4</v>
      </c>
      <c r="G18" s="12">
        <v>1</v>
      </c>
      <c r="H18" s="12">
        <v>2</v>
      </c>
      <c r="I18" s="5">
        <f t="shared" si="1"/>
        <v>14</v>
      </c>
      <c r="K18" s="5"/>
      <c r="L18" s="5" t="s">
        <v>33</v>
      </c>
      <c r="M18" s="5"/>
      <c r="N18" s="5"/>
      <c r="O18" s="5"/>
      <c r="P18" s="5"/>
      <c r="Q18" s="5"/>
      <c r="R18" s="5"/>
      <c r="S18" s="5">
        <f t="shared" ref="S18:S21" si="2">SUM(M18:R18)</f>
        <v>0</v>
      </c>
    </row>
    <row r="19" spans="1:19" x14ac:dyDescent="0.4">
      <c r="A19" s="5" t="s">
        <v>13</v>
      </c>
      <c r="B19" s="5" t="s">
        <v>54</v>
      </c>
      <c r="C19" s="12">
        <v>3</v>
      </c>
      <c r="D19" s="12">
        <v>1</v>
      </c>
      <c r="E19" s="12">
        <v>0</v>
      </c>
      <c r="F19" s="65">
        <v>16</v>
      </c>
      <c r="G19" s="12">
        <v>5</v>
      </c>
      <c r="H19" s="12">
        <v>2</v>
      </c>
      <c r="I19" s="65">
        <f t="shared" si="1"/>
        <v>27</v>
      </c>
      <c r="K19" s="5"/>
      <c r="L19" s="5" t="s">
        <v>54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65" t="s">
        <v>55</v>
      </c>
      <c r="C20" s="12">
        <v>1</v>
      </c>
      <c r="D20" s="12">
        <v>4</v>
      </c>
      <c r="E20" s="12">
        <v>4</v>
      </c>
      <c r="F20" s="12">
        <v>12</v>
      </c>
      <c r="G20" s="12">
        <v>7</v>
      </c>
      <c r="H20" s="12">
        <v>9</v>
      </c>
      <c r="I20" s="65">
        <f t="shared" si="1"/>
        <v>37</v>
      </c>
      <c r="K20" s="5"/>
      <c r="L20" s="5" t="s">
        <v>55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5" t="s">
        <v>56</v>
      </c>
      <c r="C21" s="12">
        <v>1</v>
      </c>
      <c r="D21" s="12">
        <v>2</v>
      </c>
      <c r="E21" s="12">
        <v>3</v>
      </c>
      <c r="F21" s="12">
        <v>12</v>
      </c>
      <c r="G21" s="12">
        <v>0</v>
      </c>
      <c r="H21" s="12">
        <v>5</v>
      </c>
      <c r="I21" s="65">
        <f t="shared" si="1"/>
        <v>23</v>
      </c>
      <c r="K21" s="5"/>
      <c r="L21" s="5" t="s">
        <v>56</v>
      </c>
      <c r="M21" s="5"/>
      <c r="N21" s="5"/>
      <c r="O21" s="5"/>
      <c r="P21" s="5"/>
      <c r="Q21" s="31">
        <v>1</v>
      </c>
      <c r="R21" s="5"/>
      <c r="S21" s="31">
        <f t="shared" si="2"/>
        <v>1</v>
      </c>
    </row>
    <row r="22" spans="1:19" x14ac:dyDescent="0.4">
      <c r="A22" s="5" t="s">
        <v>13</v>
      </c>
      <c r="B22" s="5" t="s">
        <v>64</v>
      </c>
      <c r="C22" s="12">
        <v>0</v>
      </c>
      <c r="D22" s="12">
        <v>0</v>
      </c>
      <c r="E22" s="12">
        <v>1</v>
      </c>
      <c r="F22" s="12">
        <v>1</v>
      </c>
      <c r="G22" s="12">
        <v>1</v>
      </c>
      <c r="H22" s="12">
        <v>2</v>
      </c>
      <c r="I22" s="65">
        <f t="shared" si="1"/>
        <v>5</v>
      </c>
      <c r="K22" s="5"/>
      <c r="L22" s="5" t="s">
        <v>64</v>
      </c>
      <c r="M22" s="5"/>
      <c r="N22" s="5"/>
      <c r="O22" s="5"/>
      <c r="P22" s="5"/>
      <c r="Q22" s="31">
        <v>1</v>
      </c>
      <c r="R22" s="5"/>
      <c r="S22" s="31">
        <f t="shared" ref="S22" si="3">SUM(M22:R22)</f>
        <v>1</v>
      </c>
    </row>
    <row r="24" spans="1:19" ht="24" x14ac:dyDescent="0.4">
      <c r="A24" s="10" t="s">
        <v>22</v>
      </c>
      <c r="K24" s="14" t="s">
        <v>19</v>
      </c>
    </row>
    <row r="25" spans="1:19" x14ac:dyDescent="0.4">
      <c r="A25" s="78" t="s">
        <v>12</v>
      </c>
      <c r="B25" s="80"/>
      <c r="C25" s="1" t="s">
        <v>0</v>
      </c>
      <c r="D25" s="5" t="s">
        <v>1</v>
      </c>
      <c r="E25" s="1" t="s">
        <v>2</v>
      </c>
      <c r="F25" s="1" t="s">
        <v>3</v>
      </c>
      <c r="G25" s="5" t="s">
        <v>4</v>
      </c>
      <c r="H25" s="7" t="s">
        <v>5</v>
      </c>
      <c r="I25" s="5" t="s">
        <v>6</v>
      </c>
      <c r="K25" s="75" t="s">
        <v>12</v>
      </c>
      <c r="L25" s="75"/>
      <c r="M25" s="1" t="s">
        <v>0</v>
      </c>
      <c r="N25" s="5" t="s">
        <v>1</v>
      </c>
      <c r="O25" s="1" t="s">
        <v>2</v>
      </c>
      <c r="P25" s="1" t="s">
        <v>3</v>
      </c>
      <c r="Q25" s="5" t="s">
        <v>4</v>
      </c>
      <c r="R25" s="7" t="s">
        <v>5</v>
      </c>
      <c r="S25" s="5" t="s">
        <v>6</v>
      </c>
    </row>
    <row r="26" spans="1:19" ht="24" x14ac:dyDescent="0.4">
      <c r="A26" s="76">
        <v>45170</v>
      </c>
      <c r="B26" s="76"/>
      <c r="C26" s="12">
        <v>0</v>
      </c>
      <c r="D26" s="5">
        <v>1</v>
      </c>
      <c r="E26" s="12">
        <v>0</v>
      </c>
      <c r="F26" s="12">
        <v>0</v>
      </c>
      <c r="G26" s="12">
        <v>0</v>
      </c>
      <c r="H26" s="5">
        <v>1</v>
      </c>
      <c r="I26" s="5">
        <f t="shared" ref="I26" si="4">SUM(C26:H26)</f>
        <v>2</v>
      </c>
      <c r="J26" s="15"/>
      <c r="K26" s="76">
        <v>45055</v>
      </c>
      <c r="L26" s="76"/>
      <c r="M26" s="12">
        <v>0</v>
      </c>
      <c r="N26" s="12">
        <v>0</v>
      </c>
      <c r="O26" s="5">
        <v>1</v>
      </c>
      <c r="P26" s="12">
        <v>0</v>
      </c>
      <c r="Q26" s="12">
        <v>0</v>
      </c>
      <c r="R26" s="12">
        <v>0</v>
      </c>
      <c r="S26" s="5">
        <f>SUM(M26:R26)</f>
        <v>1</v>
      </c>
    </row>
    <row r="27" spans="1:19" ht="24" x14ac:dyDescent="0.4">
      <c r="A27" s="76">
        <v>45172</v>
      </c>
      <c r="B27" s="76"/>
      <c r="C27" s="12">
        <v>0</v>
      </c>
      <c r="D27" s="12">
        <v>0</v>
      </c>
      <c r="E27" s="12">
        <v>0</v>
      </c>
      <c r="F27" s="5">
        <v>1</v>
      </c>
      <c r="G27" s="12">
        <v>0</v>
      </c>
      <c r="H27" s="12">
        <v>0</v>
      </c>
      <c r="I27" s="5">
        <f t="shared" ref="I27:I32" si="5">SUM(C27:H27)</f>
        <v>1</v>
      </c>
      <c r="J27" s="15"/>
      <c r="K27" s="76">
        <v>45058</v>
      </c>
      <c r="L27" s="76"/>
      <c r="M27" s="12"/>
      <c r="N27" s="12"/>
      <c r="O27" s="5">
        <v>1</v>
      </c>
      <c r="P27" s="12"/>
      <c r="Q27" s="12"/>
      <c r="R27" s="12"/>
      <c r="S27" s="5">
        <f>SUM(M27:R27)</f>
        <v>1</v>
      </c>
    </row>
    <row r="28" spans="1:19" ht="24" x14ac:dyDescent="0.4">
      <c r="A28" s="76">
        <v>45173</v>
      </c>
      <c r="B28" s="76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5">
        <v>1</v>
      </c>
      <c r="I28" s="5">
        <f t="shared" si="5"/>
        <v>1</v>
      </c>
      <c r="J28" s="15"/>
      <c r="K28" s="76">
        <v>45197</v>
      </c>
      <c r="L28" s="76"/>
      <c r="M28" s="5"/>
      <c r="N28" s="5"/>
      <c r="O28" s="5"/>
      <c r="P28" s="5"/>
      <c r="Q28" s="31">
        <v>1</v>
      </c>
      <c r="R28" s="5"/>
      <c r="S28" s="31">
        <f t="shared" ref="S28" si="6">SUM(M28:R28)</f>
        <v>1</v>
      </c>
    </row>
    <row r="29" spans="1:19" ht="24" x14ac:dyDescent="0.4">
      <c r="A29" s="76">
        <v>45176</v>
      </c>
      <c r="B29" s="76"/>
      <c r="C29" s="12">
        <v>0</v>
      </c>
      <c r="D29" s="12">
        <v>0</v>
      </c>
      <c r="E29" s="12">
        <v>0</v>
      </c>
      <c r="F29" s="5">
        <v>2</v>
      </c>
      <c r="G29" s="12">
        <v>0</v>
      </c>
      <c r="H29" s="12">
        <v>0</v>
      </c>
      <c r="I29" s="5">
        <f t="shared" si="5"/>
        <v>2</v>
      </c>
      <c r="J29" s="15"/>
      <c r="K29" s="76">
        <v>45209</v>
      </c>
      <c r="L29" s="76"/>
      <c r="M29" s="5"/>
      <c r="N29" s="5"/>
      <c r="O29" s="5"/>
      <c r="P29" s="5"/>
      <c r="Q29" s="31">
        <v>1</v>
      </c>
      <c r="R29" s="5"/>
      <c r="S29" s="31">
        <f t="shared" ref="S29" si="7">SUM(M29:R29)</f>
        <v>1</v>
      </c>
    </row>
    <row r="30" spans="1:19" ht="24" x14ac:dyDescent="0.4">
      <c r="A30" s="76">
        <v>45177</v>
      </c>
      <c r="B30" s="76"/>
      <c r="C30" s="12">
        <v>0</v>
      </c>
      <c r="D30" s="12">
        <v>0</v>
      </c>
      <c r="E30" s="12">
        <v>0</v>
      </c>
      <c r="F30" s="5">
        <v>1</v>
      </c>
      <c r="G30" s="12">
        <v>0</v>
      </c>
      <c r="H30" s="5">
        <v>1</v>
      </c>
      <c r="I30" s="5">
        <f t="shared" si="5"/>
        <v>2</v>
      </c>
      <c r="J30" s="15"/>
    </row>
    <row r="31" spans="1:19" ht="24" x14ac:dyDescent="0.4">
      <c r="A31" s="76">
        <v>45180</v>
      </c>
      <c r="B31" s="76"/>
      <c r="C31" s="12">
        <v>0</v>
      </c>
      <c r="D31" s="5">
        <v>1</v>
      </c>
      <c r="E31" s="12">
        <v>0</v>
      </c>
      <c r="F31" s="5">
        <v>1</v>
      </c>
      <c r="G31" s="12">
        <v>0</v>
      </c>
      <c r="H31" s="12">
        <v>0</v>
      </c>
      <c r="I31" s="5">
        <f t="shared" si="5"/>
        <v>2</v>
      </c>
      <c r="J31" s="15"/>
      <c r="K31" s="33"/>
      <c r="L31" s="33"/>
      <c r="M31" s="34"/>
      <c r="N31" s="34"/>
      <c r="O31" s="2"/>
      <c r="P31" s="34"/>
      <c r="Q31" s="34"/>
      <c r="R31" s="34"/>
      <c r="S31" s="2"/>
    </row>
    <row r="32" spans="1:19" ht="24" x14ac:dyDescent="0.4">
      <c r="A32" s="76">
        <v>45187</v>
      </c>
      <c r="B32" s="76"/>
      <c r="C32" s="12">
        <v>0</v>
      </c>
      <c r="D32" s="12">
        <v>0</v>
      </c>
      <c r="E32" s="12">
        <v>0</v>
      </c>
      <c r="F32" s="5">
        <v>1</v>
      </c>
      <c r="G32" s="12">
        <v>0</v>
      </c>
      <c r="H32" s="12">
        <v>0</v>
      </c>
      <c r="I32" s="5">
        <f t="shared" si="5"/>
        <v>1</v>
      </c>
      <c r="J32" s="15"/>
      <c r="K32" s="33"/>
      <c r="L32" s="33"/>
      <c r="M32" s="34"/>
      <c r="N32" s="34"/>
      <c r="O32" s="2"/>
      <c r="P32" s="34"/>
      <c r="Q32" s="34"/>
      <c r="R32" s="34"/>
      <c r="S32" s="2"/>
    </row>
    <row r="33" spans="1:19" ht="24" x14ac:dyDescent="0.4">
      <c r="A33" s="76">
        <v>45188</v>
      </c>
      <c r="B33" s="76"/>
      <c r="C33" s="12">
        <v>0</v>
      </c>
      <c r="D33" s="12">
        <v>0</v>
      </c>
      <c r="E33" s="12">
        <v>0</v>
      </c>
      <c r="F33" s="5">
        <v>2</v>
      </c>
      <c r="G33" s="12">
        <v>0</v>
      </c>
      <c r="H33" s="12">
        <v>0</v>
      </c>
      <c r="I33" s="5">
        <f t="shared" ref="I33:I35" si="8">SUM(C33:H33)</f>
        <v>2</v>
      </c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19" ht="24" x14ac:dyDescent="0.4">
      <c r="A34" s="76">
        <v>45189</v>
      </c>
      <c r="B34" s="76"/>
      <c r="C34" s="5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8"/>
        <v>1</v>
      </c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19" ht="24" x14ac:dyDescent="0.4">
      <c r="A35" s="76">
        <v>45190</v>
      </c>
      <c r="B35" s="76"/>
      <c r="C35" s="12">
        <v>0</v>
      </c>
      <c r="D35" s="12">
        <v>0</v>
      </c>
      <c r="E35" s="5">
        <v>1</v>
      </c>
      <c r="F35" s="12">
        <v>0</v>
      </c>
      <c r="G35" s="12">
        <v>0</v>
      </c>
      <c r="H35" s="12">
        <v>0</v>
      </c>
      <c r="I35" s="5">
        <f t="shared" si="8"/>
        <v>1</v>
      </c>
      <c r="J35" s="15"/>
      <c r="K35" s="33"/>
      <c r="L35" s="33"/>
      <c r="M35" s="34"/>
      <c r="N35" s="34"/>
      <c r="O35" s="2"/>
      <c r="P35" s="34"/>
      <c r="Q35" s="34"/>
      <c r="R35" s="34"/>
      <c r="S35" s="2"/>
    </row>
    <row r="36" spans="1:19" ht="24" x14ac:dyDescent="0.4">
      <c r="A36" s="76">
        <v>45190</v>
      </c>
      <c r="B36" s="76"/>
      <c r="C36" s="12">
        <v>0</v>
      </c>
      <c r="D36" s="5">
        <v>1</v>
      </c>
      <c r="E36" s="12">
        <v>0</v>
      </c>
      <c r="F36" s="12">
        <v>0</v>
      </c>
      <c r="G36" s="12">
        <v>0</v>
      </c>
      <c r="H36" s="12">
        <v>0</v>
      </c>
      <c r="I36" s="5">
        <f t="shared" ref="I36" si="9">SUM(C36:H36)</f>
        <v>1</v>
      </c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19" ht="24" x14ac:dyDescent="0.4">
      <c r="A37" s="76">
        <v>45191</v>
      </c>
      <c r="B37" s="76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ref="I37" si="10">SUM(C37:H37)</f>
        <v>1</v>
      </c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19" ht="24" x14ac:dyDescent="0.4">
      <c r="A38" s="76">
        <v>45192</v>
      </c>
      <c r="B38" s="76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ref="I38" si="11">SUM(C38:H38)</f>
        <v>1</v>
      </c>
      <c r="J38" s="15"/>
      <c r="K38" s="33"/>
      <c r="L38" s="33"/>
      <c r="M38" s="34"/>
      <c r="N38" s="34"/>
      <c r="O38" s="2"/>
      <c r="P38" s="34"/>
      <c r="Q38" s="34"/>
      <c r="R38" s="34"/>
      <c r="S38" s="2"/>
    </row>
    <row r="39" spans="1:19" ht="24" x14ac:dyDescent="0.4">
      <c r="A39" s="76">
        <v>45194</v>
      </c>
      <c r="B39" s="76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5">
        <v>1</v>
      </c>
      <c r="I39" s="5">
        <f t="shared" ref="I39" si="12">SUM(C39:H39)</f>
        <v>2</v>
      </c>
      <c r="J39" s="15"/>
      <c r="K39" s="33"/>
      <c r="L39" s="33"/>
      <c r="M39" s="34"/>
      <c r="N39" s="34"/>
      <c r="O39" s="2"/>
      <c r="P39" s="34"/>
      <c r="Q39" s="34"/>
      <c r="R39" s="34"/>
      <c r="S39" s="2"/>
    </row>
    <row r="40" spans="1:19" ht="24" x14ac:dyDescent="0.4">
      <c r="A40" s="76">
        <v>45196</v>
      </c>
      <c r="B40" s="76"/>
      <c r="C40" s="12">
        <v>0</v>
      </c>
      <c r="D40" s="12">
        <v>0</v>
      </c>
      <c r="E40" s="12">
        <v>1</v>
      </c>
      <c r="F40" s="5">
        <v>1</v>
      </c>
      <c r="G40" s="12">
        <v>0</v>
      </c>
      <c r="H40" s="12">
        <v>0</v>
      </c>
      <c r="I40" s="5">
        <f t="shared" ref="I40:I41" si="13">SUM(C40:H40)</f>
        <v>2</v>
      </c>
      <c r="J40" s="15"/>
      <c r="K40" s="33"/>
      <c r="L40" s="33"/>
      <c r="M40" s="34"/>
      <c r="N40" s="34"/>
      <c r="O40" s="2"/>
      <c r="P40" s="34"/>
      <c r="Q40" s="34"/>
      <c r="R40" s="34"/>
      <c r="S40" s="2"/>
    </row>
    <row r="41" spans="1:19" ht="24" x14ac:dyDescent="0.4">
      <c r="A41" s="76">
        <v>45197</v>
      </c>
      <c r="B41" s="76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1</v>
      </c>
      <c r="I41" s="5">
        <f t="shared" si="13"/>
        <v>1</v>
      </c>
      <c r="J41" s="15"/>
      <c r="K41" s="33"/>
      <c r="L41" s="33"/>
      <c r="M41" s="34"/>
      <c r="N41" s="34"/>
      <c r="O41" s="2"/>
      <c r="P41" s="34"/>
      <c r="Q41" s="34"/>
      <c r="R41" s="34"/>
      <c r="S41" s="2"/>
    </row>
    <row r="42" spans="1:19" ht="24" x14ac:dyDescent="0.4">
      <c r="A42" s="76">
        <v>45199</v>
      </c>
      <c r="B42" s="76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5">
        <v>1</v>
      </c>
      <c r="I42" s="5">
        <f t="shared" ref="I42:I46" si="14">SUM(C42:H42)</f>
        <v>1</v>
      </c>
      <c r="J42" s="15"/>
      <c r="K42" s="33"/>
      <c r="L42" s="33"/>
      <c r="M42" s="34"/>
      <c r="N42" s="34"/>
      <c r="O42" s="2"/>
      <c r="P42" s="34"/>
      <c r="Q42" s="34"/>
      <c r="R42" s="34"/>
      <c r="S42" s="2"/>
    </row>
    <row r="43" spans="1:19" ht="24" x14ac:dyDescent="0.4">
      <c r="A43" s="76">
        <v>45201</v>
      </c>
      <c r="B43" s="76"/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2">
        <v>1</v>
      </c>
      <c r="I43" s="5">
        <f t="shared" si="14"/>
        <v>2</v>
      </c>
      <c r="J43" s="15"/>
      <c r="K43" s="33"/>
      <c r="L43" s="33"/>
      <c r="M43" s="34"/>
      <c r="N43" s="34"/>
      <c r="O43" s="2"/>
      <c r="P43" s="34"/>
      <c r="Q43" s="34"/>
      <c r="R43" s="34"/>
      <c r="S43" s="2"/>
    </row>
    <row r="44" spans="1:19" ht="24" x14ac:dyDescent="0.4">
      <c r="A44" s="76">
        <v>45207</v>
      </c>
      <c r="B44" s="76"/>
      <c r="C44" s="12">
        <v>0</v>
      </c>
      <c r="D44" s="12">
        <v>0</v>
      </c>
      <c r="E44" s="12">
        <v>0</v>
      </c>
      <c r="F44" s="5">
        <v>1</v>
      </c>
      <c r="G44" s="12">
        <v>0</v>
      </c>
      <c r="H44" s="12">
        <v>0</v>
      </c>
      <c r="I44" s="5">
        <f t="shared" si="14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 x14ac:dyDescent="0.4">
      <c r="A45" s="76">
        <v>45210</v>
      </c>
      <c r="B45" s="76"/>
      <c r="C45" s="12">
        <v>0</v>
      </c>
      <c r="D45" s="12">
        <v>0</v>
      </c>
      <c r="E45" s="12">
        <v>0</v>
      </c>
      <c r="F45" s="12">
        <v>0</v>
      </c>
      <c r="G45" s="12">
        <v>1</v>
      </c>
      <c r="H45" s="12">
        <v>0</v>
      </c>
      <c r="I45" s="5">
        <f t="shared" si="14"/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 x14ac:dyDescent="0.4">
      <c r="A46" s="76">
        <v>45212</v>
      </c>
      <c r="B46" s="76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5">
        <f t="shared" si="14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 x14ac:dyDescent="0.4">
      <c r="A47" s="33"/>
      <c r="B47" s="33"/>
      <c r="C47" s="34"/>
      <c r="D47" s="2"/>
      <c r="E47" s="34"/>
      <c r="F47" s="34"/>
      <c r="G47" s="34"/>
      <c r="H47" s="34"/>
      <c r="I47" s="2"/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 x14ac:dyDescent="0.4">
      <c r="C48" s="6"/>
      <c r="D48" s="6"/>
      <c r="E48" s="6"/>
      <c r="F48" s="6" t="s">
        <v>8</v>
      </c>
      <c r="G48" s="84">
        <f>H5</f>
        <v>45212</v>
      </c>
      <c r="H48" s="36">
        <f>I5</f>
        <v>0.375</v>
      </c>
      <c r="I48" s="6"/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23" ht="24" x14ac:dyDescent="0.4">
      <c r="A49" s="14" t="s">
        <v>34</v>
      </c>
      <c r="B49" s="6"/>
      <c r="C49" s="6"/>
      <c r="D49" s="6"/>
      <c r="E49" s="6"/>
      <c r="F49" s="6"/>
      <c r="G49" s="8"/>
      <c r="H49" s="36"/>
      <c r="I49" s="6"/>
      <c r="J49" s="15"/>
      <c r="K49" s="6" t="s">
        <v>35</v>
      </c>
      <c r="L49" s="6"/>
      <c r="M49" s="6"/>
      <c r="N49" s="6"/>
      <c r="O49" s="10" t="s">
        <v>19</v>
      </c>
      <c r="P49" s="6"/>
      <c r="Q49" s="34"/>
      <c r="R49" s="34"/>
      <c r="S49" s="2"/>
    </row>
    <row r="50" spans="1:23" ht="24" x14ac:dyDescent="0.4">
      <c r="A50" s="13"/>
      <c r="G50" s="33"/>
      <c r="H50" s="35"/>
      <c r="J50" s="15"/>
      <c r="Q50" s="34"/>
      <c r="R50" s="34"/>
      <c r="S50" s="2"/>
    </row>
    <row r="51" spans="1:23" ht="24" x14ac:dyDescent="0.4">
      <c r="A51" s="77"/>
      <c r="B51" s="78" t="s">
        <v>36</v>
      </c>
      <c r="C51" s="79"/>
      <c r="D51" s="80"/>
      <c r="E51" s="75" t="s">
        <v>37</v>
      </c>
      <c r="F51" s="75"/>
      <c r="G51" s="75"/>
      <c r="H51" s="5" t="s">
        <v>38</v>
      </c>
      <c r="I51" s="75" t="s">
        <v>11</v>
      </c>
      <c r="J51" s="15"/>
      <c r="K51" s="77"/>
      <c r="L51" s="37" t="s">
        <v>38</v>
      </c>
      <c r="M51" s="38" t="s">
        <v>39</v>
      </c>
      <c r="O51" s="77"/>
      <c r="P51" s="78" t="s">
        <v>36</v>
      </c>
      <c r="Q51" s="79"/>
      <c r="R51" s="80"/>
      <c r="S51" s="75" t="s">
        <v>37</v>
      </c>
      <c r="T51" s="75"/>
      <c r="U51" s="75"/>
      <c r="V51" s="5" t="s">
        <v>38</v>
      </c>
      <c r="W51" s="75" t="s">
        <v>11</v>
      </c>
    </row>
    <row r="52" spans="1:23" ht="24" x14ac:dyDescent="0.4">
      <c r="A52" s="77"/>
      <c r="B52" s="39" t="s">
        <v>40</v>
      </c>
      <c r="C52" s="39" t="s">
        <v>41</v>
      </c>
      <c r="D52" s="39" t="s">
        <v>42</v>
      </c>
      <c r="E52" s="1" t="s">
        <v>43</v>
      </c>
      <c r="F52" s="1" t="s">
        <v>44</v>
      </c>
      <c r="G52" s="39" t="s">
        <v>42</v>
      </c>
      <c r="H52" s="40" t="s">
        <v>45</v>
      </c>
      <c r="I52" s="75"/>
      <c r="J52" s="15"/>
      <c r="K52" s="77"/>
      <c r="L52" s="41" t="s">
        <v>46</v>
      </c>
      <c r="M52" s="42" t="s">
        <v>47</v>
      </c>
      <c r="O52" s="77"/>
      <c r="P52" s="39" t="s">
        <v>40</v>
      </c>
      <c r="Q52" s="39" t="s">
        <v>41</v>
      </c>
      <c r="R52" s="39" t="s">
        <v>42</v>
      </c>
      <c r="S52" s="1" t="s">
        <v>43</v>
      </c>
      <c r="T52" s="1" t="s">
        <v>44</v>
      </c>
      <c r="U52" s="39" t="s">
        <v>42</v>
      </c>
      <c r="V52" s="40" t="s">
        <v>45</v>
      </c>
      <c r="W52" s="75"/>
    </row>
    <row r="53" spans="1:23" ht="24" x14ac:dyDescent="0.4">
      <c r="A53" s="21" t="s">
        <v>16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4">
        <f>SUM(B53:H53)</f>
        <v>0</v>
      </c>
      <c r="J53" s="15"/>
      <c r="K53" s="21" t="s">
        <v>16</v>
      </c>
      <c r="L53" s="44">
        <v>0</v>
      </c>
      <c r="M53" s="44">
        <v>0</v>
      </c>
      <c r="O53" s="21" t="s">
        <v>16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4">
        <f>SUM(P53:V53)</f>
        <v>0</v>
      </c>
    </row>
    <row r="54" spans="1:23" ht="24" x14ac:dyDescent="0.4">
      <c r="A54" s="21" t="s">
        <v>17</v>
      </c>
      <c r="B54" s="43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4">
        <f t="shared" ref="I54:I57" si="15">SUM(B54:H54)</f>
        <v>0</v>
      </c>
      <c r="J54" s="15"/>
      <c r="K54" s="21" t="s">
        <v>17</v>
      </c>
      <c r="L54" s="44">
        <v>0</v>
      </c>
      <c r="M54" s="44">
        <v>3</v>
      </c>
      <c r="O54" s="21" t="s">
        <v>17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4">
        <f t="shared" ref="W54:W57" si="16">SUM(P54:V54)</f>
        <v>0</v>
      </c>
    </row>
    <row r="55" spans="1:23" ht="24" x14ac:dyDescent="0.4">
      <c r="A55" s="21" t="s">
        <v>9</v>
      </c>
      <c r="B55" s="67">
        <v>10</v>
      </c>
      <c r="C55" s="45">
        <v>1</v>
      </c>
      <c r="D55" s="43">
        <v>11</v>
      </c>
      <c r="E55" s="67">
        <v>6</v>
      </c>
      <c r="F55" s="43">
        <v>1</v>
      </c>
      <c r="G55" s="43">
        <v>0</v>
      </c>
      <c r="H55" s="66">
        <v>7</v>
      </c>
      <c r="I55" s="44">
        <f t="shared" si="15"/>
        <v>36</v>
      </c>
      <c r="J55" s="15"/>
      <c r="K55" s="21" t="s">
        <v>9</v>
      </c>
      <c r="L55" s="44">
        <v>47</v>
      </c>
      <c r="M55" s="44">
        <v>143</v>
      </c>
      <c r="O55" s="21" t="s">
        <v>9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4">
        <f t="shared" si="16"/>
        <v>0</v>
      </c>
    </row>
    <row r="56" spans="1:23" ht="24" x14ac:dyDescent="0.4">
      <c r="A56" s="21" t="s">
        <v>13</v>
      </c>
      <c r="B56" s="46">
        <v>8</v>
      </c>
      <c r="C56" s="46">
        <v>3</v>
      </c>
      <c r="D56" s="66">
        <v>14</v>
      </c>
      <c r="E56" s="46">
        <v>3</v>
      </c>
      <c r="F56" s="45">
        <v>1</v>
      </c>
      <c r="G56" s="46">
        <v>0</v>
      </c>
      <c r="H56" s="66">
        <v>15</v>
      </c>
      <c r="I56" s="44">
        <f t="shared" si="15"/>
        <v>44</v>
      </c>
      <c r="J56" s="15"/>
      <c r="K56" s="21" t="s">
        <v>13</v>
      </c>
      <c r="L56" s="44">
        <v>5</v>
      </c>
      <c r="M56" s="44">
        <v>24</v>
      </c>
      <c r="O56" s="21" t="s">
        <v>13</v>
      </c>
      <c r="P56" s="68">
        <v>1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73">
        <f t="shared" si="16"/>
        <v>1</v>
      </c>
    </row>
    <row r="57" spans="1:23" ht="24" x14ac:dyDescent="0.4">
      <c r="A57" s="22" t="s">
        <v>11</v>
      </c>
      <c r="B57" s="47">
        <f t="shared" ref="B57:H57" si="17">SUM(B53:B56)</f>
        <v>18</v>
      </c>
      <c r="C57" s="47">
        <f t="shared" si="17"/>
        <v>4</v>
      </c>
      <c r="D57" s="47">
        <f t="shared" si="17"/>
        <v>25</v>
      </c>
      <c r="E57" s="47">
        <f t="shared" si="17"/>
        <v>9</v>
      </c>
      <c r="F57" s="47">
        <f t="shared" si="17"/>
        <v>2</v>
      </c>
      <c r="G57" s="47">
        <f t="shared" si="17"/>
        <v>0</v>
      </c>
      <c r="H57" s="48">
        <f t="shared" si="17"/>
        <v>22</v>
      </c>
      <c r="I57" s="44">
        <f t="shared" si="15"/>
        <v>80</v>
      </c>
      <c r="J57" s="15"/>
      <c r="K57" s="22" t="s">
        <v>11</v>
      </c>
      <c r="L57" s="44">
        <f>SUM(L53:L56)</f>
        <v>52</v>
      </c>
      <c r="M57" s="44">
        <f>SUM(M53:M56)</f>
        <v>170</v>
      </c>
      <c r="O57" s="22" t="s">
        <v>11</v>
      </c>
      <c r="P57" s="47">
        <f t="shared" ref="P57:V57" si="18">SUM(P53:P56)</f>
        <v>1</v>
      </c>
      <c r="Q57" s="47">
        <f t="shared" si="18"/>
        <v>0</v>
      </c>
      <c r="R57" s="47">
        <f t="shared" si="18"/>
        <v>0</v>
      </c>
      <c r="S57" s="47">
        <f t="shared" si="18"/>
        <v>0</v>
      </c>
      <c r="T57" s="47">
        <f t="shared" si="18"/>
        <v>0</v>
      </c>
      <c r="U57" s="47">
        <f t="shared" si="18"/>
        <v>0</v>
      </c>
      <c r="V57" s="48">
        <f t="shared" si="18"/>
        <v>0</v>
      </c>
      <c r="W57" s="44">
        <f t="shared" si="16"/>
        <v>1</v>
      </c>
    </row>
    <row r="58" spans="1:23" ht="24" x14ac:dyDescent="0.4">
      <c r="A58" s="13"/>
      <c r="G58" s="33"/>
      <c r="H58" s="35"/>
      <c r="J58" s="15"/>
      <c r="Q58" s="34"/>
      <c r="R58" s="34"/>
      <c r="S58" s="2"/>
    </row>
    <row r="59" spans="1:23" ht="24" x14ac:dyDescent="0.4">
      <c r="J59" s="15"/>
      <c r="Q59" s="34"/>
      <c r="R59" s="34"/>
      <c r="S59" s="2"/>
    </row>
    <row r="60" spans="1:23" ht="24" x14ac:dyDescent="0.4">
      <c r="A60" s="77" t="s">
        <v>13</v>
      </c>
      <c r="B60" s="78" t="s">
        <v>36</v>
      </c>
      <c r="C60" s="79"/>
      <c r="D60" s="80"/>
      <c r="E60" s="75" t="s">
        <v>37</v>
      </c>
      <c r="F60" s="75"/>
      <c r="G60" s="75"/>
      <c r="H60" s="5" t="s">
        <v>38</v>
      </c>
      <c r="I60" s="75" t="s">
        <v>11</v>
      </c>
      <c r="J60" s="15"/>
      <c r="K60" s="77" t="s">
        <v>13</v>
      </c>
      <c r="L60" s="37" t="s">
        <v>38</v>
      </c>
      <c r="M60" s="38" t="s">
        <v>39</v>
      </c>
      <c r="O60" s="77" t="s">
        <v>13</v>
      </c>
      <c r="P60" s="37" t="s">
        <v>38</v>
      </c>
      <c r="Q60" s="34"/>
      <c r="R60" s="34"/>
      <c r="S60" s="2"/>
    </row>
    <row r="61" spans="1:23" ht="24" x14ac:dyDescent="0.4">
      <c r="A61" s="77"/>
      <c r="B61" s="39" t="s">
        <v>40</v>
      </c>
      <c r="C61" s="39" t="s">
        <v>41</v>
      </c>
      <c r="D61" s="39" t="s">
        <v>42</v>
      </c>
      <c r="E61" s="1" t="s">
        <v>43</v>
      </c>
      <c r="F61" s="1" t="s">
        <v>44</v>
      </c>
      <c r="G61" s="39" t="s">
        <v>42</v>
      </c>
      <c r="H61" s="40" t="s">
        <v>45</v>
      </c>
      <c r="I61" s="75"/>
      <c r="J61" s="15"/>
      <c r="K61" s="77"/>
      <c r="L61" s="41" t="s">
        <v>46</v>
      </c>
      <c r="M61" s="42" t="s">
        <v>47</v>
      </c>
      <c r="O61" s="77"/>
      <c r="P61" s="41" t="s">
        <v>46</v>
      </c>
      <c r="Q61" s="34"/>
      <c r="R61" s="34"/>
      <c r="S61" s="2"/>
    </row>
    <row r="62" spans="1:23" ht="24" x14ac:dyDescent="0.4">
      <c r="A62" s="5" t="s">
        <v>48</v>
      </c>
      <c r="B62" s="45">
        <v>3</v>
      </c>
      <c r="C62" s="43">
        <v>0</v>
      </c>
      <c r="D62" s="45">
        <v>4</v>
      </c>
      <c r="E62" s="45">
        <v>1</v>
      </c>
      <c r="F62" s="43">
        <v>0</v>
      </c>
      <c r="G62" s="43">
        <v>0</v>
      </c>
      <c r="H62" s="43">
        <v>0</v>
      </c>
      <c r="I62" s="45">
        <f>SUM(B62:H62)</f>
        <v>8</v>
      </c>
      <c r="J62" s="15"/>
      <c r="K62" s="5" t="s">
        <v>48</v>
      </c>
      <c r="L62" s="5">
        <v>1</v>
      </c>
      <c r="M62" s="49">
        <v>13</v>
      </c>
      <c r="O62" s="5" t="s">
        <v>48</v>
      </c>
      <c r="P62" s="5">
        <v>0</v>
      </c>
      <c r="Q62" s="34"/>
      <c r="R62" s="34"/>
      <c r="S62" s="2"/>
    </row>
    <row r="63" spans="1:23" ht="24" x14ac:dyDescent="0.4">
      <c r="A63" s="5" t="s">
        <v>49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5">
        <v>1</v>
      </c>
      <c r="I63" s="45">
        <f t="shared" ref="I63:I71" si="19">SUM(B63:H63)</f>
        <v>1</v>
      </c>
      <c r="J63" s="15"/>
      <c r="K63" s="5" t="s">
        <v>49</v>
      </c>
      <c r="L63" s="5">
        <v>1</v>
      </c>
      <c r="M63" s="49">
        <v>2</v>
      </c>
      <c r="O63" s="5" t="s">
        <v>49</v>
      </c>
      <c r="P63" s="5">
        <v>0</v>
      </c>
      <c r="Q63" s="34"/>
      <c r="R63" s="34"/>
      <c r="S63" s="2"/>
    </row>
    <row r="64" spans="1:23" ht="24" x14ac:dyDescent="0.4">
      <c r="A64" s="5" t="s">
        <v>50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5">
        <f t="shared" si="19"/>
        <v>0</v>
      </c>
      <c r="J64" s="15"/>
      <c r="K64" s="5" t="s">
        <v>50</v>
      </c>
      <c r="L64" s="5">
        <v>0</v>
      </c>
      <c r="M64" s="49">
        <v>0</v>
      </c>
      <c r="O64" s="5" t="s">
        <v>50</v>
      </c>
      <c r="P64" s="5">
        <v>0</v>
      </c>
      <c r="Q64" s="34"/>
      <c r="R64" s="34"/>
      <c r="S64" s="2"/>
    </row>
    <row r="65" spans="1:19" ht="24" x14ac:dyDescent="0.4">
      <c r="A65" s="5" t="s">
        <v>7</v>
      </c>
      <c r="B65" s="43">
        <v>0</v>
      </c>
      <c r="C65" s="45">
        <v>2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5">
        <f t="shared" si="19"/>
        <v>2</v>
      </c>
      <c r="J65" s="15"/>
      <c r="K65" s="5" t="s">
        <v>7</v>
      </c>
      <c r="L65" s="5">
        <v>0</v>
      </c>
      <c r="M65" s="49">
        <v>0</v>
      </c>
      <c r="O65" s="5" t="s">
        <v>7</v>
      </c>
      <c r="P65" s="5">
        <v>0</v>
      </c>
      <c r="Q65" s="34"/>
      <c r="R65" s="34"/>
      <c r="S65" s="2"/>
    </row>
    <row r="66" spans="1:19" ht="24" x14ac:dyDescent="0.4">
      <c r="A66" s="5" t="s">
        <v>24</v>
      </c>
      <c r="B66" s="43">
        <v>0</v>
      </c>
      <c r="C66" s="43">
        <v>0</v>
      </c>
      <c r="D66" s="45">
        <v>1</v>
      </c>
      <c r="E66" s="43">
        <v>0</v>
      </c>
      <c r="F66" s="43">
        <v>0</v>
      </c>
      <c r="G66" s="43">
        <v>0</v>
      </c>
      <c r="H66" s="43">
        <v>0</v>
      </c>
      <c r="I66" s="45">
        <f t="shared" si="19"/>
        <v>1</v>
      </c>
      <c r="J66" s="15"/>
      <c r="K66" s="5" t="s">
        <v>24</v>
      </c>
      <c r="L66" s="5">
        <v>0</v>
      </c>
      <c r="M66" s="49">
        <v>2</v>
      </c>
      <c r="Q66" s="34"/>
      <c r="R66" s="34"/>
      <c r="S66" s="2"/>
    </row>
    <row r="67" spans="1:19" ht="24" x14ac:dyDescent="0.4">
      <c r="A67" s="5" t="s">
        <v>33</v>
      </c>
      <c r="B67" s="43">
        <v>0</v>
      </c>
      <c r="C67" s="45">
        <v>1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5">
        <f t="shared" si="19"/>
        <v>1</v>
      </c>
      <c r="J67" s="15"/>
      <c r="K67" s="5" t="s">
        <v>33</v>
      </c>
      <c r="L67" s="5">
        <v>0</v>
      </c>
      <c r="M67" s="49">
        <v>2</v>
      </c>
      <c r="Q67" s="34"/>
      <c r="R67" s="34"/>
      <c r="S67" s="2"/>
    </row>
    <row r="68" spans="1:19" ht="24" x14ac:dyDescent="0.4">
      <c r="A68" s="5" t="s">
        <v>54</v>
      </c>
      <c r="B68" s="43">
        <v>0</v>
      </c>
      <c r="C68" s="43">
        <v>0</v>
      </c>
      <c r="D68" s="45">
        <v>1</v>
      </c>
      <c r="E68" s="43">
        <v>0</v>
      </c>
      <c r="F68" s="43">
        <v>0</v>
      </c>
      <c r="G68" s="43">
        <v>0</v>
      </c>
      <c r="H68" s="45">
        <v>1</v>
      </c>
      <c r="I68" s="45">
        <f t="shared" si="19"/>
        <v>2</v>
      </c>
      <c r="J68" s="15"/>
      <c r="K68" s="5" t="s">
        <v>54</v>
      </c>
      <c r="L68" s="5">
        <v>1</v>
      </c>
      <c r="M68" s="59">
        <v>38</v>
      </c>
      <c r="Q68" s="34"/>
      <c r="R68" s="34"/>
      <c r="S68" s="2"/>
    </row>
    <row r="69" spans="1:19" ht="24" x14ac:dyDescent="0.4">
      <c r="A69" s="5" t="s">
        <v>55</v>
      </c>
      <c r="B69" s="45">
        <v>3</v>
      </c>
      <c r="C69" s="43">
        <v>0</v>
      </c>
      <c r="D69" s="45">
        <v>2</v>
      </c>
      <c r="E69" s="45">
        <v>2</v>
      </c>
      <c r="F69" s="45">
        <v>1</v>
      </c>
      <c r="G69" s="43">
        <v>0</v>
      </c>
      <c r="H69" s="45">
        <v>5</v>
      </c>
      <c r="I69" s="45">
        <f t="shared" si="19"/>
        <v>13</v>
      </c>
      <c r="J69" s="15"/>
      <c r="K69" s="5" t="s">
        <v>55</v>
      </c>
      <c r="L69" s="5">
        <v>2</v>
      </c>
      <c r="M69" s="44">
        <v>9</v>
      </c>
      <c r="Q69" s="34"/>
      <c r="R69" s="34"/>
      <c r="S69" s="2"/>
    </row>
    <row r="70" spans="1:19" ht="24" x14ac:dyDescent="0.4">
      <c r="A70" s="5" t="s">
        <v>56</v>
      </c>
      <c r="B70" s="45">
        <v>2</v>
      </c>
      <c r="C70" s="43">
        <v>0</v>
      </c>
      <c r="D70" s="45">
        <v>5</v>
      </c>
      <c r="E70" s="43">
        <v>0</v>
      </c>
      <c r="F70" s="43">
        <v>0</v>
      </c>
      <c r="G70" s="43">
        <v>0</v>
      </c>
      <c r="H70" s="43">
        <v>8</v>
      </c>
      <c r="I70" s="45">
        <f t="shared" si="19"/>
        <v>15</v>
      </c>
      <c r="J70" s="15"/>
      <c r="K70" s="5" t="s">
        <v>56</v>
      </c>
      <c r="L70" s="5">
        <v>5</v>
      </c>
      <c r="M70" s="49">
        <v>25</v>
      </c>
      <c r="Q70" s="34"/>
      <c r="R70" s="34"/>
      <c r="S70" s="2"/>
    </row>
    <row r="71" spans="1:19" ht="24" x14ac:dyDescent="0.4">
      <c r="A71" s="31" t="s">
        <v>64</v>
      </c>
      <c r="B71" s="43">
        <v>0</v>
      </c>
      <c r="C71" s="43">
        <v>0</v>
      </c>
      <c r="D71" s="61">
        <v>1</v>
      </c>
      <c r="E71" s="43">
        <v>0</v>
      </c>
      <c r="F71" s="43">
        <v>0</v>
      </c>
      <c r="G71" s="43">
        <v>0</v>
      </c>
      <c r="H71" s="43">
        <v>0</v>
      </c>
      <c r="I71" s="61">
        <f t="shared" si="19"/>
        <v>1</v>
      </c>
      <c r="J71" s="15"/>
      <c r="K71" s="31" t="s">
        <v>64</v>
      </c>
      <c r="L71" s="5">
        <v>0</v>
      </c>
      <c r="M71" s="70">
        <v>4</v>
      </c>
      <c r="Q71" s="34"/>
      <c r="R71" s="34"/>
      <c r="S71" s="2"/>
    </row>
    <row r="72" spans="1:19" ht="24" x14ac:dyDescent="0.4">
      <c r="A72"/>
      <c r="J72" s="15"/>
      <c r="Q72" s="34"/>
      <c r="R72" s="34"/>
      <c r="S72" s="2"/>
    </row>
    <row r="73" spans="1:19" ht="24" x14ac:dyDescent="0.4">
      <c r="A73"/>
      <c r="J73" s="15"/>
      <c r="Q73" s="34"/>
      <c r="R73" s="34"/>
      <c r="S73" s="2"/>
    </row>
    <row r="74" spans="1:19" ht="24" x14ac:dyDescent="0.4">
      <c r="A74" s="77" t="s">
        <v>13</v>
      </c>
      <c r="B74" s="78" t="s">
        <v>36</v>
      </c>
      <c r="C74" s="79"/>
      <c r="D74" s="80"/>
      <c r="E74" s="75" t="s">
        <v>37</v>
      </c>
      <c r="F74" s="75"/>
      <c r="G74" s="75"/>
      <c r="H74" s="5" t="s">
        <v>38</v>
      </c>
      <c r="I74" s="75" t="s">
        <v>11</v>
      </c>
      <c r="J74" s="15"/>
      <c r="Q74" s="34"/>
      <c r="R74" s="34"/>
      <c r="S74" s="2"/>
    </row>
    <row r="75" spans="1:19" x14ac:dyDescent="0.4">
      <c r="A75" s="81"/>
      <c r="B75" s="39" t="s">
        <v>40</v>
      </c>
      <c r="C75" s="39" t="s">
        <v>41</v>
      </c>
      <c r="D75" s="39" t="s">
        <v>42</v>
      </c>
      <c r="E75" s="1" t="s">
        <v>43</v>
      </c>
      <c r="F75" s="1" t="s">
        <v>44</v>
      </c>
      <c r="G75" s="39" t="s">
        <v>42</v>
      </c>
      <c r="H75" s="40" t="s">
        <v>45</v>
      </c>
      <c r="I75" s="80"/>
      <c r="Q75" s="34"/>
      <c r="R75" s="34"/>
      <c r="S75" s="2"/>
    </row>
    <row r="76" spans="1:19" x14ac:dyDescent="0.4">
      <c r="A76" s="71">
        <v>45170</v>
      </c>
      <c r="B76" s="5"/>
      <c r="C76" s="5"/>
      <c r="D76" s="5">
        <v>1</v>
      </c>
      <c r="E76" s="5"/>
      <c r="F76" s="5"/>
      <c r="G76" s="5"/>
      <c r="H76" s="5"/>
      <c r="I76" s="74">
        <f t="shared" ref="I76:I83" si="20">SUM(B76:H76)</f>
        <v>1</v>
      </c>
      <c r="J76" s="6"/>
      <c r="Q76" s="34"/>
      <c r="R76" s="34"/>
      <c r="S76" s="2"/>
    </row>
    <row r="77" spans="1:19" x14ac:dyDescent="0.4">
      <c r="A77" s="71">
        <v>45171</v>
      </c>
      <c r="B77" s="5"/>
      <c r="C77" s="5"/>
      <c r="D77" s="5">
        <v>1</v>
      </c>
      <c r="E77" s="5"/>
      <c r="F77" s="5"/>
      <c r="G77" s="5"/>
      <c r="H77" s="5"/>
      <c r="I77" s="74">
        <f t="shared" si="20"/>
        <v>1</v>
      </c>
      <c r="Q77" s="34"/>
      <c r="R77" s="34"/>
      <c r="S77" s="2"/>
    </row>
    <row r="78" spans="1:19" x14ac:dyDescent="0.4">
      <c r="A78" s="71">
        <v>45173</v>
      </c>
      <c r="B78" s="5"/>
      <c r="C78" s="5"/>
      <c r="D78" s="5">
        <v>1</v>
      </c>
      <c r="E78" s="5"/>
      <c r="F78" s="5"/>
      <c r="G78" s="5"/>
      <c r="H78" s="5"/>
      <c r="I78" s="74">
        <f t="shared" si="20"/>
        <v>1</v>
      </c>
      <c r="Q78" s="34"/>
      <c r="R78" s="34"/>
      <c r="S78" s="2"/>
    </row>
    <row r="79" spans="1:19" x14ac:dyDescent="0.4">
      <c r="A79" s="71">
        <v>45174</v>
      </c>
      <c r="B79" s="5">
        <v>1</v>
      </c>
      <c r="C79" s="30"/>
      <c r="D79" s="5">
        <v>1</v>
      </c>
      <c r="E79" s="30"/>
      <c r="F79" s="30"/>
      <c r="G79" s="30"/>
      <c r="H79" s="30"/>
      <c r="I79" s="45">
        <f t="shared" si="20"/>
        <v>2</v>
      </c>
      <c r="Q79" s="34"/>
      <c r="R79" s="34"/>
      <c r="S79" s="2"/>
    </row>
    <row r="80" spans="1:19" x14ac:dyDescent="0.4">
      <c r="A80" s="71">
        <v>45175</v>
      </c>
      <c r="B80" s="30"/>
      <c r="C80" s="30"/>
      <c r="D80" s="5">
        <v>1</v>
      </c>
      <c r="E80" s="30"/>
      <c r="F80" s="30"/>
      <c r="G80" s="30"/>
      <c r="H80" s="30"/>
      <c r="I80" s="45">
        <f t="shared" si="20"/>
        <v>1</v>
      </c>
      <c r="Q80" s="34"/>
      <c r="R80" s="34"/>
      <c r="S80" s="2"/>
    </row>
    <row r="81" spans="1:19" x14ac:dyDescent="0.4">
      <c r="A81" s="71">
        <v>45176</v>
      </c>
      <c r="B81" s="30"/>
      <c r="C81" s="30"/>
      <c r="D81" s="30"/>
      <c r="E81" s="30"/>
      <c r="F81" s="30"/>
      <c r="G81" s="30"/>
      <c r="H81" s="45">
        <v>3</v>
      </c>
      <c r="I81" s="45">
        <f t="shared" si="20"/>
        <v>3</v>
      </c>
      <c r="Q81" s="34"/>
      <c r="R81" s="34"/>
      <c r="S81" s="2"/>
    </row>
    <row r="82" spans="1:19" x14ac:dyDescent="0.4">
      <c r="A82" s="71">
        <v>45178</v>
      </c>
      <c r="B82" s="30"/>
      <c r="C82" s="30"/>
      <c r="D82" s="30"/>
      <c r="E82" s="30"/>
      <c r="F82" s="30"/>
      <c r="G82" s="30"/>
      <c r="H82" s="45">
        <v>1</v>
      </c>
      <c r="I82" s="45">
        <f t="shared" si="20"/>
        <v>1</v>
      </c>
      <c r="Q82" s="34"/>
      <c r="R82" s="34"/>
      <c r="S82" s="2"/>
    </row>
    <row r="83" spans="1:19" x14ac:dyDescent="0.4">
      <c r="A83" s="71">
        <v>45180</v>
      </c>
      <c r="B83" s="5">
        <v>1</v>
      </c>
      <c r="C83" s="30"/>
      <c r="D83" s="30"/>
      <c r="E83" s="30"/>
      <c r="F83" s="30"/>
      <c r="G83" s="30"/>
      <c r="H83" s="45">
        <v>3</v>
      </c>
      <c r="I83" s="45">
        <f t="shared" si="20"/>
        <v>4</v>
      </c>
      <c r="Q83" s="34"/>
      <c r="R83" s="34"/>
      <c r="S83" s="2"/>
    </row>
    <row r="84" spans="1:19" x14ac:dyDescent="0.4">
      <c r="A84" s="71">
        <v>45184</v>
      </c>
      <c r="B84" s="30"/>
      <c r="C84" s="30"/>
      <c r="D84" s="30"/>
      <c r="E84" s="30"/>
      <c r="F84" s="30"/>
      <c r="G84" s="30"/>
      <c r="H84" s="45">
        <v>1</v>
      </c>
      <c r="I84" s="45">
        <f t="shared" ref="I84:I86" si="21">SUM(B84:H84)</f>
        <v>1</v>
      </c>
      <c r="Q84" s="34"/>
      <c r="R84" s="34"/>
      <c r="S84" s="2"/>
    </row>
    <row r="85" spans="1:19" x14ac:dyDescent="0.4">
      <c r="A85" s="58">
        <v>45201</v>
      </c>
      <c r="B85" s="30"/>
      <c r="C85" s="30"/>
      <c r="D85" s="5">
        <v>1</v>
      </c>
      <c r="E85" s="30"/>
      <c r="F85" s="30"/>
      <c r="G85" s="30"/>
      <c r="H85" s="30"/>
      <c r="I85" s="45">
        <f t="shared" si="21"/>
        <v>1</v>
      </c>
      <c r="Q85" s="34"/>
      <c r="R85" s="34"/>
      <c r="S85" s="2"/>
    </row>
    <row r="86" spans="1:19" x14ac:dyDescent="0.4">
      <c r="A86" s="58">
        <v>45209</v>
      </c>
      <c r="B86" s="5">
        <v>1</v>
      </c>
      <c r="C86" s="30"/>
      <c r="D86" s="30"/>
      <c r="E86" s="30"/>
      <c r="F86" s="30"/>
      <c r="G86" s="30"/>
      <c r="H86" s="30"/>
      <c r="I86" s="45">
        <f t="shared" si="21"/>
        <v>1</v>
      </c>
      <c r="Q86" s="34"/>
      <c r="R86" s="34"/>
      <c r="S86" s="2"/>
    </row>
    <row r="87" spans="1:19" x14ac:dyDescent="0.4">
      <c r="A87"/>
      <c r="Q87" s="34"/>
      <c r="R87" s="34"/>
      <c r="S87" s="2"/>
    </row>
    <row r="88" spans="1:19" x14ac:dyDescent="0.4">
      <c r="A88"/>
      <c r="Q88" s="34"/>
      <c r="R88" s="34"/>
      <c r="S88" s="2"/>
    </row>
    <row r="89" spans="1:19" x14ac:dyDescent="0.4">
      <c r="A89"/>
      <c r="Q89" s="34"/>
      <c r="R89" s="34"/>
      <c r="S89" s="2"/>
    </row>
    <row r="90" spans="1:19" x14ac:dyDescent="0.4">
      <c r="A90"/>
      <c r="Q90" s="34"/>
      <c r="R90" s="34"/>
      <c r="S90" s="2"/>
    </row>
    <row r="91" spans="1:19" x14ac:dyDescent="0.4">
      <c r="A91"/>
      <c r="Q91" s="6"/>
      <c r="R91" s="34"/>
      <c r="S91" s="2"/>
    </row>
    <row r="92" spans="1:19" x14ac:dyDescent="0.4">
      <c r="A92"/>
      <c r="R92" s="34"/>
      <c r="S92" s="2"/>
    </row>
    <row r="93" spans="1:19" x14ac:dyDescent="0.4">
      <c r="A93"/>
      <c r="R93" s="34"/>
      <c r="S93" s="2"/>
    </row>
    <row r="94" spans="1:19" x14ac:dyDescent="0.4">
      <c r="A94"/>
      <c r="R94" s="34"/>
      <c r="S94" s="2"/>
    </row>
    <row r="95" spans="1:19" x14ac:dyDescent="0.4">
      <c r="A95"/>
      <c r="R95" s="34"/>
      <c r="S95" s="2"/>
    </row>
    <row r="96" spans="1:19" x14ac:dyDescent="0.4">
      <c r="A96"/>
      <c r="R96" s="34"/>
      <c r="S96" s="2"/>
    </row>
    <row r="97" spans="1:17" x14ac:dyDescent="0.4">
      <c r="A97"/>
    </row>
    <row r="98" spans="1:17" s="6" customFormat="1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4">
      <c r="A99"/>
    </row>
    <row r="100" spans="1:17" x14ac:dyDescent="0.4">
      <c r="A100"/>
    </row>
    <row r="101" spans="1:17" x14ac:dyDescent="0.4">
      <c r="A101"/>
    </row>
    <row r="102" spans="1:17" x14ac:dyDescent="0.4">
      <c r="A102"/>
      <c r="Q102" s="38" t="s">
        <v>39</v>
      </c>
    </row>
    <row r="103" spans="1:17" x14ac:dyDescent="0.4">
      <c r="A103"/>
      <c r="Q103" s="42" t="s">
        <v>47</v>
      </c>
    </row>
    <row r="104" spans="1:17" x14ac:dyDescent="0.4">
      <c r="A104"/>
      <c r="Q104" s="49">
        <v>0</v>
      </c>
    </row>
    <row r="105" spans="1:17" x14ac:dyDescent="0.4">
      <c r="A105"/>
      <c r="Q105" s="49">
        <v>0</v>
      </c>
    </row>
    <row r="106" spans="1:17" x14ac:dyDescent="0.4">
      <c r="A106"/>
      <c r="Q106" s="49">
        <v>0</v>
      </c>
    </row>
    <row r="107" spans="1:17" x14ac:dyDescent="0.4">
      <c r="A107"/>
      <c r="Q107" s="50">
        <v>17</v>
      </c>
    </row>
    <row r="108" spans="1:17" x14ac:dyDescent="0.4">
      <c r="A108"/>
    </row>
    <row r="109" spans="1:17" x14ac:dyDescent="0.4">
      <c r="A109"/>
    </row>
    <row r="110" spans="1:17" x14ac:dyDescent="0.4">
      <c r="A110"/>
    </row>
    <row r="111" spans="1:17" x14ac:dyDescent="0.4">
      <c r="A111"/>
    </row>
    <row r="112" spans="1:17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</sheetData>
  <mergeCells count="46">
    <mergeCell ref="A25:B25"/>
    <mergeCell ref="K25:L25"/>
    <mergeCell ref="K26:L26"/>
    <mergeCell ref="K27:L27"/>
    <mergeCell ref="O60:O61"/>
    <mergeCell ref="A60:A61"/>
    <mergeCell ref="E60:G60"/>
    <mergeCell ref="I60:I61"/>
    <mergeCell ref="K60:K61"/>
    <mergeCell ref="E51:G51"/>
    <mergeCell ref="I51:I52"/>
    <mergeCell ref="K51:K52"/>
    <mergeCell ref="A35:B35"/>
    <mergeCell ref="A36:B36"/>
    <mergeCell ref="A37:B37"/>
    <mergeCell ref="A38:B38"/>
    <mergeCell ref="A74:A75"/>
    <mergeCell ref="B74:D74"/>
    <mergeCell ref="E74:G74"/>
    <mergeCell ref="I74:I75"/>
    <mergeCell ref="A26:B26"/>
    <mergeCell ref="A27:B27"/>
    <mergeCell ref="B51:D51"/>
    <mergeCell ref="B60:D60"/>
    <mergeCell ref="A28:B28"/>
    <mergeCell ref="A29:B29"/>
    <mergeCell ref="A30:B30"/>
    <mergeCell ref="A31:B31"/>
    <mergeCell ref="A32:B32"/>
    <mergeCell ref="A51:A52"/>
    <mergeCell ref="A33:B33"/>
    <mergeCell ref="A34:B34"/>
    <mergeCell ref="A39:B39"/>
    <mergeCell ref="A40:B40"/>
    <mergeCell ref="K28:L28"/>
    <mergeCell ref="O51:O52"/>
    <mergeCell ref="P51:R51"/>
    <mergeCell ref="K29:L29"/>
    <mergeCell ref="S51:U51"/>
    <mergeCell ref="W51:W52"/>
    <mergeCell ref="A41:B41"/>
    <mergeCell ref="A42:B42"/>
    <mergeCell ref="A43:B43"/>
    <mergeCell ref="A44:B44"/>
    <mergeCell ref="A45:B45"/>
    <mergeCell ref="A46:B46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2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3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2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3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2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3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2023-10-13T01:55:15Z</dcterms:modified>
</cp:coreProperties>
</file>