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01EBDC79-96FF-E14D-9AD4-344EB055F536}" xr6:coauthVersionLast="47" xr6:coauthVersionMax="47" xr10:uidLastSave="{00000000-0000-0000-0000-000000000000}"/>
  <bookViews>
    <workbookView xWindow="208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S22" i="1"/>
  <c r="I84" i="1"/>
  <c r="I44" i="1"/>
  <c r="I83" i="1" l="1"/>
  <c r="I69" i="1"/>
  <c r="I43" i="1"/>
  <c r="I22" i="1"/>
  <c r="I42" i="1" l="1"/>
  <c r="I41" i="1"/>
  <c r="V55" i="1"/>
  <c r="U55" i="1"/>
  <c r="T55" i="1"/>
  <c r="S55" i="1"/>
  <c r="R55" i="1"/>
  <c r="Q55" i="1"/>
  <c r="P55" i="1"/>
  <c r="W54" i="1"/>
  <c r="W53" i="1"/>
  <c r="W52" i="1"/>
  <c r="W51" i="1"/>
  <c r="S28" i="1"/>
  <c r="S18" i="1"/>
  <c r="S19" i="1"/>
  <c r="S20" i="1"/>
  <c r="S21" i="1"/>
  <c r="I40" i="1"/>
  <c r="W55" i="1" l="1"/>
  <c r="I39" i="1"/>
  <c r="I38" i="1"/>
  <c r="I37" i="1"/>
  <c r="I36" i="1" l="1"/>
  <c r="I34" i="1"/>
  <c r="I35" i="1"/>
  <c r="I33" i="1" l="1"/>
  <c r="I32" i="1"/>
  <c r="I82" i="1"/>
  <c r="I31" i="1" l="1"/>
  <c r="I52" i="1"/>
  <c r="I53" i="1"/>
  <c r="I54" i="1"/>
  <c r="I81" i="1"/>
  <c r="I80" i="1"/>
  <c r="I30" i="1"/>
  <c r="I79" i="1"/>
  <c r="I29" i="1"/>
  <c r="I78" i="1"/>
  <c r="I77" i="1"/>
  <c r="I76" i="1"/>
  <c r="I75" i="1"/>
  <c r="I74" i="1"/>
  <c r="I28" i="1"/>
  <c r="I27" i="1"/>
  <c r="I51" i="1"/>
  <c r="I61" i="1"/>
  <c r="I62" i="1"/>
  <c r="I63" i="1"/>
  <c r="I64" i="1"/>
  <c r="I65" i="1"/>
  <c r="I66" i="1"/>
  <c r="I67" i="1"/>
  <c r="I68" i="1"/>
  <c r="I60" i="1"/>
  <c r="I26" i="1"/>
  <c r="I21" i="1"/>
  <c r="C11" i="1" l="1"/>
  <c r="I20" i="1" l="1"/>
  <c r="I19" i="1" l="1"/>
  <c r="M55" i="1" l="1"/>
  <c r="L55" i="1"/>
  <c r="H55" i="1"/>
  <c r="G55" i="1"/>
  <c r="F55" i="1"/>
  <c r="E55" i="1"/>
  <c r="D55" i="1"/>
  <c r="C55" i="1"/>
  <c r="B55" i="1"/>
  <c r="H46" i="1"/>
  <c r="G46" i="1"/>
  <c r="S27" i="1"/>
  <c r="S26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5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<sst xmlns="http://schemas.openxmlformats.org/spreadsheetml/2006/main" count="295" uniqueCount="67">
  <si>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</si>
  <si>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</si>
  <si>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</si>
  <si>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</si>
  <si>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</si>
  <si>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</si>
  <si>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</si>
  <si>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</si>
  <si>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</si>
  <si>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</si>
  <si>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</si>
  <si>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</si>
  <si>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</si>
  <si>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</si>
  <si>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</si>
  <si>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</si>
  <si>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</si>
  <si>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</si>
  <si>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</si>
  <si>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</si>
  <si>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</si>
  <si>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</si>
  <si>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</si>
  <si>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</si>
  <si>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</si>
  <si>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</si>
  <si>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</si>
  <si>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</si>
  <si>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</si>
  <si>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</si>
  <si>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</si>
  <si>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</si>
  <si>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</si>
  <si>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</si>
  <si>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</si>
  <si>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</si>
  <si>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</si>
  <si>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</si>
  <si>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</si>
  <si>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</si>
  <si>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</si>
  <si>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</si>
  <si>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</si>
  <si>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</si>
  <si>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</si>
  <si>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</si>
  <si>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</si>
  <si>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</si>
  <si>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</si>
  <si>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</si>
  <si>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</si>
  <si>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</si>
  <si>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</si>
  <si>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</si>
  <si>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</si>
  <si>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</si>
  <si>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</si>
  <si>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</si>
  <si>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</si>
  <si>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</si>
  <si>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</si>
  <si>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</si>
  <si>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</si>
  <si>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</si>
  <si>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</si>
  <si>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(全国平均8.83人)</t>
    <rPh sb="1" eb="3">
      <t xml:space="preserve">ゼンコク </t>
    </rPh>
    <rPh sb="3" eb="5">
      <t xml:space="preserve">ヘイキン </t>
    </rPh>
    <rPh sb="9" eb="10">
      <t xml:space="preserve">ニン </t>
    </rPh>
    <phoneticPr fontId="1"/>
  </si>
  <si>
    <t>9/25〜10/1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</si>
</sst>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0" fillId="0" borderId="1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14"/>
  <sheetViews>
    <sheetView tabSelected="1" zoomScale="110" zoomScaleNormal="110" workbookViewId="0">
      <selection activeCell="S28" sqref="S28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4" bestFit="1" customWidth="1"/>
    <col min="9" max="10" width="12" bestFit="1" customWidth="1"/>
    <col min="11" max="11" width="13.28515625" bestFit="1" customWidth="1"/>
  </cols>
  <sheetData>
    <row r="1" spans="1:20">
      <c r="A1" s="10" t="s">
        <v>57</v>
      </c>
      <c r="B1" s="2" t="s">
        <v>66</v>
      </c>
      <c r="C1" s="2" t="s">
        <v>58</v>
      </c>
      <c r="D1" s="69">
        <v>9.3000000000000007</v>
      </c>
      <c r="E1" t="s">
        <v>65</v>
      </c>
    </row>
    <row r="2" spans="1:20" s="6" customFormat="1">
      <c r="A2" s="13"/>
      <c r="B2" s="60" t="s">
        <v>62</v>
      </c>
      <c r="D2" s="79" t="s">
        <v>61</v>
      </c>
      <c r="E2" s="6" t="s">
        <v>59</v>
      </c>
    </row>
    <row r="3" spans="1:20" s="6" customFormat="1">
      <c r="A3" s="13"/>
      <c r="B3" s="32" t="s">
        <v>60</v>
      </c>
    </row>
    <row r="4" spans="1:20" s="6" customFormat="1">
      <c r="B4" s="32" t="s">
        <v>63</v>
      </c>
    </row>
    <row r="5" spans="1:20" s="11" customFormat="1" ht="24">
      <c r="A5" s="14" t="s">
        <v>18</v>
      </c>
      <c r="G5" s="6" t="s">
        <v>8</v>
      </c>
      <c r="H5" s="8">
        <v>45210</v>
      </c>
      <c r="I5" s="9">
        <v>0.25</v>
      </c>
      <c r="K5" s="14" t="s">
        <v>19</v>
      </c>
    </row>
    <row r="6" spans="1:20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>
      <c r="B10" s="29" t="s">
        <v>13</v>
      </c>
      <c r="C10" s="26">
        <v>13</v>
      </c>
      <c r="D10" s="26">
        <v>27</v>
      </c>
      <c r="E10" s="25">
        <v>20</v>
      </c>
      <c r="F10" s="26">
        <v>68</v>
      </c>
      <c r="G10" s="25">
        <v>24</v>
      </c>
      <c r="H10" s="26">
        <v>32</v>
      </c>
      <c r="I10" s="25">
        <f>SUM(C10:H10)</f>
        <v>184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2</v>
      </c>
      <c r="R10" s="12">
        <v>4</v>
      </c>
      <c r="S10" s="5">
        <f>SUM(M10:R10)</f>
        <v>12</v>
      </c>
    </row>
    <row r="11" spans="1:20">
      <c r="B11" s="12" t="s">
        <v>11</v>
      </c>
      <c r="C11" s="1">
        <f t="shared" ref="C11:I11" si="0">SUM(C7:C10)</f>
        <v>57</v>
      </c>
      <c r="D11" s="1">
        <f t="shared" si="0"/>
        <v>72</v>
      </c>
      <c r="E11" s="1">
        <f t="shared" si="0"/>
        <v>70</v>
      </c>
      <c r="F11" s="1">
        <f t="shared" si="0"/>
        <v>190</v>
      </c>
      <c r="G11" s="1">
        <f t="shared" si="0"/>
        <v>72</v>
      </c>
      <c r="H11" s="1">
        <f t="shared" si="0"/>
        <v>92</v>
      </c>
      <c r="I11" s="27">
        <f t="shared" si="0"/>
        <v>553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23</v>
      </c>
    </row>
    <row r="12" spans="1:20">
      <c r="A12" s="4"/>
      <c r="B12" s="4" t="s">
        <v>10</v>
      </c>
      <c r="C12" s="3">
        <f>C11/247</f>
        <v>0.23076923076923078</v>
      </c>
      <c r="D12" s="3">
        <f>D11/303</f>
        <v>0.23762376237623761</v>
      </c>
      <c r="E12" s="3">
        <f>E11/324</f>
        <v>0.21604938271604937</v>
      </c>
      <c r="F12" s="19">
        <f>F11/545</f>
        <v>0.34862385321100919</v>
      </c>
      <c r="G12" s="3">
        <f>G11/300</f>
        <v>0.24</v>
      </c>
      <c r="H12" s="16">
        <f>H11/183</f>
        <v>0.50273224043715847</v>
      </c>
      <c r="I12" s="3">
        <f>I11/1902</f>
        <v>0.29074658254468982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1.2092534174553101E-2</v>
      </c>
    </row>
    <row r="13" spans="1:20" s="11" customFormat="1">
      <c r="A13" s="10"/>
    </row>
    <row r="14" spans="1:20" s="6" customFormat="1" ht="24">
      <c r="A14" s="10" t="s">
        <v>23</v>
      </c>
      <c r="K14" s="14" t="s">
        <v>19</v>
      </c>
    </row>
    <row r="15" spans="1:20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81"/>
      <c r="S21" s="31">
        <f t="shared" si="2"/>
        <v>1</v>
      </c>
    </row>
    <row r="22" spans="1:19">
      <c r="A22" s="5" t="s">
        <v>13</v>
      </c>
      <c r="B22" s="5" t="s">
        <v>64</v>
      </c>
      <c r="C22" s="12">
        <v>0</v>
      </c>
      <c r="D22" s="12">
        <v>0</v>
      </c>
      <c r="E22" s="12">
        <v>1</v>
      </c>
      <c r="F22" s="12">
        <v>1</v>
      </c>
      <c r="G22" s="12">
        <v>0</v>
      </c>
      <c r="H22" s="12">
        <v>1</v>
      </c>
      <c r="I22" s="65">
        <f t="shared" si="1"/>
        <v>3</v>
      </c>
      <c r="K22" s="5"/>
      <c r="L22" s="5" t="s">
        <v>64</v>
      </c>
      <c r="M22" s="5"/>
      <c r="N22" s="5"/>
      <c r="O22" s="5"/>
      <c r="P22" s="5"/>
      <c r="Q22" s="31">
        <v>1</v>
      </c>
      <c r="R22" s="5"/>
      <c r="S22" s="31">
        <f t="shared" ref="S22" si="3">SUM(M22:R22)</f>
        <v>1</v>
      </c>
    </row>
    <row r="24" spans="1:19" ht="24">
      <c r="A24" s="10" t="s">
        <v>22</v>
      </c>
      <c r="K24" s="14" t="s">
        <v>19</v>
      </c>
    </row>
    <row r="25" spans="1:19">
      <c r="A25" s="71" t="s">
        <v>12</v>
      </c>
      <c r="B25" s="72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3" t="s">
        <v>12</v>
      </c>
      <c r="L25" s="73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>
      <c r="A26" s="74">
        <v>45170</v>
      </c>
      <c r="B26" s="74"/>
      <c r="C26" s="12">
        <v>0</v>
      </c>
      <c r="D26" s="5">
        <v>1</v>
      </c>
      <c r="E26" s="12">
        <v>0</v>
      </c>
      <c r="F26" s="12">
        <v>0</v>
      </c>
      <c r="G26" s="12">
        <v>0</v>
      </c>
      <c r="H26" s="5">
        <v>1</v>
      </c>
      <c r="I26" s="5">
        <f t="shared" ref="I26" si="4">SUM(C26:H26)</f>
        <v>2</v>
      </c>
      <c r="J26" s="15"/>
      <c r="K26" s="74">
        <v>45055</v>
      </c>
      <c r="L26" s="74"/>
      <c r="M26" s="12">
        <v>0</v>
      </c>
      <c r="N26" s="12">
        <v>0</v>
      </c>
      <c r="O26" s="5">
        <v>1</v>
      </c>
      <c r="P26" s="12">
        <v>0</v>
      </c>
      <c r="Q26" s="12">
        <v>0</v>
      </c>
      <c r="R26" s="12">
        <v>0</v>
      </c>
      <c r="S26" s="5">
        <f>SUM(M26:R26)</f>
        <v>1</v>
      </c>
    </row>
    <row r="27" spans="1:19" ht="24">
      <c r="A27" s="74">
        <v>45172</v>
      </c>
      <c r="B27" s="74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ref="I27:I32" si="5">SUM(C27:H27)</f>
        <v>1</v>
      </c>
      <c r="J27" s="15"/>
      <c r="K27" s="74">
        <v>45058</v>
      </c>
      <c r="L27" s="74"/>
      <c r="M27" s="12"/>
      <c r="N27" s="12"/>
      <c r="O27" s="5">
        <v>1</v>
      </c>
      <c r="P27" s="12"/>
      <c r="Q27" s="12"/>
      <c r="R27" s="12"/>
      <c r="S27" s="5">
        <f>SUM(M27:R27)</f>
        <v>1</v>
      </c>
    </row>
    <row r="28" spans="1:19" ht="24">
      <c r="A28" s="74">
        <v>45173</v>
      </c>
      <c r="B28" s="74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5">
        <v>1</v>
      </c>
      <c r="I28" s="5">
        <f t="shared" si="5"/>
        <v>1</v>
      </c>
      <c r="J28" s="15"/>
      <c r="K28" s="74">
        <v>45197</v>
      </c>
      <c r="L28" s="74"/>
      <c r="M28" s="5"/>
      <c r="N28" s="5"/>
      <c r="O28" s="5"/>
      <c r="P28" s="5"/>
      <c r="Q28" s="31">
        <v>1</v>
      </c>
      <c r="R28" s="81"/>
      <c r="S28" s="31">
        <f t="shared" ref="S28" si="6">SUM(M28:R28)</f>
        <v>1</v>
      </c>
    </row>
    <row r="29" spans="1:19" ht="24">
      <c r="A29" s="74">
        <v>45176</v>
      </c>
      <c r="B29" s="74"/>
      <c r="C29" s="12">
        <v>0</v>
      </c>
      <c r="D29" s="12">
        <v>0</v>
      </c>
      <c r="E29" s="12">
        <v>0</v>
      </c>
      <c r="F29" s="5">
        <v>2</v>
      </c>
      <c r="G29" s="12">
        <v>0</v>
      </c>
      <c r="H29" s="12">
        <v>0</v>
      </c>
      <c r="I29" s="5">
        <f t="shared" si="5"/>
        <v>2</v>
      </c>
      <c r="J29" s="15"/>
      <c r="K29" s="74">
        <v>45209</v>
      </c>
      <c r="L29" s="74"/>
      <c r="M29" s="5"/>
      <c r="N29" s="5"/>
      <c r="O29" s="5"/>
      <c r="P29" s="5"/>
      <c r="Q29" s="31">
        <v>1</v>
      </c>
      <c r="R29" s="5"/>
      <c r="S29" s="31">
        <f t="shared" ref="S29" si="7">SUM(M29:R29)</f>
        <v>1</v>
      </c>
    </row>
    <row r="30" spans="1:19" ht="24">
      <c r="A30" s="74">
        <v>45177</v>
      </c>
      <c r="B30" s="74"/>
      <c r="C30" s="12">
        <v>0</v>
      </c>
      <c r="D30" s="12">
        <v>0</v>
      </c>
      <c r="E30" s="12">
        <v>0</v>
      </c>
      <c r="F30" s="5">
        <v>1</v>
      </c>
      <c r="G30" s="12">
        <v>0</v>
      </c>
      <c r="H30" s="5">
        <v>1</v>
      </c>
      <c r="I30" s="5">
        <f t="shared" si="5"/>
        <v>2</v>
      </c>
      <c r="J30" s="15"/>
    </row>
    <row r="31" spans="1:19" ht="24">
      <c r="A31" s="74">
        <v>45180</v>
      </c>
      <c r="B31" s="74"/>
      <c r="C31" s="12">
        <v>0</v>
      </c>
      <c r="D31" s="5">
        <v>1</v>
      </c>
      <c r="E31" s="12">
        <v>0</v>
      </c>
      <c r="F31" s="5">
        <v>1</v>
      </c>
      <c r="G31" s="12">
        <v>0</v>
      </c>
      <c r="H31" s="12">
        <v>0</v>
      </c>
      <c r="I31" s="5">
        <f t="shared" si="5"/>
        <v>2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>
      <c r="A32" s="74">
        <v>45187</v>
      </c>
      <c r="B32" s="74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5"/>
        <v>1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>
      <c r="A33" s="74">
        <v>45188</v>
      </c>
      <c r="B33" s="74"/>
      <c r="C33" s="12">
        <v>0</v>
      </c>
      <c r="D33" s="12">
        <v>0</v>
      </c>
      <c r="E33" s="12">
        <v>0</v>
      </c>
      <c r="F33" s="5">
        <v>2</v>
      </c>
      <c r="G33" s="12">
        <v>0</v>
      </c>
      <c r="H33" s="12">
        <v>0</v>
      </c>
      <c r="I33" s="5">
        <f t="shared" ref="I33:I35" si="8">SUM(C33:H33)</f>
        <v>2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>
      <c r="A34" s="74">
        <v>45189</v>
      </c>
      <c r="B34" s="74"/>
      <c r="C34" s="5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8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>
      <c r="A35" s="74">
        <v>45190</v>
      </c>
      <c r="B35" s="74"/>
      <c r="C35" s="12">
        <v>0</v>
      </c>
      <c r="D35" s="12">
        <v>0</v>
      </c>
      <c r="E35" s="5">
        <v>1</v>
      </c>
      <c r="F35" s="12">
        <v>0</v>
      </c>
      <c r="G35" s="12">
        <v>0</v>
      </c>
      <c r="H35" s="12">
        <v>0</v>
      </c>
      <c r="I35" s="5">
        <f t="shared" si="8"/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>
      <c r="A36" s="74">
        <v>45190</v>
      </c>
      <c r="B36" s="74"/>
      <c r="C36" s="12">
        <v>0</v>
      </c>
      <c r="D36" s="5">
        <v>1</v>
      </c>
      <c r="E36" s="12">
        <v>0</v>
      </c>
      <c r="F36" s="12">
        <v>0</v>
      </c>
      <c r="G36" s="12">
        <v>0</v>
      </c>
      <c r="H36" s="12">
        <v>0</v>
      </c>
      <c r="I36" s="5">
        <f t="shared" ref="I36" si="9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>
      <c r="A37" s="74">
        <v>45191</v>
      </c>
      <c r="B37" s="74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10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>
      <c r="A38" s="74">
        <v>45192</v>
      </c>
      <c r="B38" s="74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ref="I38" si="11">SUM(C38:H38)</f>
        <v>1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>
      <c r="A39" s="74">
        <v>45194</v>
      </c>
      <c r="B39" s="74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5">
        <v>1</v>
      </c>
      <c r="I39" s="5">
        <f t="shared" ref="I39" si="12">SUM(C39:H39)</f>
        <v>2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>
      <c r="A40" s="74">
        <v>45196</v>
      </c>
      <c r="B40" s="74"/>
      <c r="C40" s="12">
        <v>0</v>
      </c>
      <c r="D40" s="12">
        <v>0</v>
      </c>
      <c r="E40" s="12">
        <v>1</v>
      </c>
      <c r="F40" s="5">
        <v>1</v>
      </c>
      <c r="G40" s="12">
        <v>0</v>
      </c>
      <c r="H40" s="12">
        <v>0</v>
      </c>
      <c r="I40" s="5">
        <f t="shared" ref="I40:I41" si="13">SUM(C40:H40)</f>
        <v>2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>
      <c r="A41" s="74">
        <v>45197</v>
      </c>
      <c r="B41" s="74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1</v>
      </c>
      <c r="I41" s="5">
        <f t="shared" si="13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>
      <c r="A42" s="74">
        <v>45199</v>
      </c>
      <c r="B42" s="74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5">
        <v>1</v>
      </c>
      <c r="I42" s="5">
        <f t="shared" ref="I42:I44" si="14">SUM(C42:H42)</f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>
      <c r="A43" s="74">
        <v>45201</v>
      </c>
      <c r="B43" s="74"/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2">
        <v>1</v>
      </c>
      <c r="I43" s="5">
        <f t="shared" si="14"/>
        <v>2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>
      <c r="A44" s="74">
        <v>45207</v>
      </c>
      <c r="B44" s="74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4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>
      <c r="A45" s="33"/>
      <c r="B45" s="33"/>
      <c r="C45" s="34"/>
      <c r="D45" s="2"/>
      <c r="E45" s="34"/>
      <c r="F45" s="34"/>
      <c r="G45" s="34"/>
      <c r="H45" s="34"/>
      <c r="I45" s="2"/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C46" s="6"/>
      <c r="D46" s="6"/>
      <c r="E46" s="6"/>
      <c r="F46" s="6" t="s">
        <v>8</v>
      </c>
      <c r="G46" s="8">
        <f>H5</f>
        <v>45210</v>
      </c>
      <c r="H46" s="36">
        <f>I5</f>
        <v>0.25</v>
      </c>
      <c r="I46" s="6"/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14" t="s">
        <v>34</v>
      </c>
      <c r="B47" s="6"/>
      <c r="C47" s="6"/>
      <c r="D47" s="6"/>
      <c r="E47" s="6"/>
      <c r="F47" s="6"/>
      <c r="G47" s="8"/>
      <c r="H47" s="36"/>
      <c r="I47" s="6"/>
      <c r="J47" s="15"/>
      <c r="K47" s="6" t="s">
        <v>35</v>
      </c>
      <c r="L47" s="6"/>
      <c r="M47" s="6"/>
      <c r="N47" s="6"/>
      <c r="O47" s="10" t="s">
        <v>19</v>
      </c>
      <c r="P47" s="6"/>
      <c r="Q47" s="34"/>
      <c r="R47" s="34"/>
      <c r="S47" s="2"/>
    </row>
    <row r="48" spans="1:19" ht="24">
      <c r="A48" s="13"/>
      <c r="G48" s="33"/>
      <c r="H48" s="35"/>
      <c r="J48" s="15"/>
      <c r="Q48" s="34"/>
      <c r="R48" s="34"/>
      <c r="S48" s="2"/>
    </row>
    <row r="49" spans="1:23" ht="24">
      <c r="A49" s="75"/>
      <c r="B49" s="71" t="s">
        <v>36</v>
      </c>
      <c r="C49" s="76"/>
      <c r="D49" s="72"/>
      <c r="E49" s="73" t="s">
        <v>37</v>
      </c>
      <c r="F49" s="73"/>
      <c r="G49" s="73"/>
      <c r="H49" s="5" t="s">
        <v>38</v>
      </c>
      <c r="I49" s="73" t="s">
        <v>11</v>
      </c>
      <c r="J49" s="15"/>
      <c r="K49" s="75"/>
      <c r="L49" s="37" t="s">
        <v>38</v>
      </c>
      <c r="M49" s="38" t="s">
        <v>39</v>
      </c>
      <c r="O49" s="75"/>
      <c r="P49" s="71" t="s">
        <v>36</v>
      </c>
      <c r="Q49" s="76"/>
      <c r="R49" s="72"/>
      <c r="S49" s="73" t="s">
        <v>37</v>
      </c>
      <c r="T49" s="73"/>
      <c r="U49" s="73"/>
      <c r="V49" s="5" t="s">
        <v>38</v>
      </c>
      <c r="W49" s="73" t="s">
        <v>11</v>
      </c>
    </row>
    <row r="50" spans="1:23" ht="24">
      <c r="A50" s="75"/>
      <c r="B50" s="39" t="s">
        <v>40</v>
      </c>
      <c r="C50" s="39" t="s">
        <v>41</v>
      </c>
      <c r="D50" s="39" t="s">
        <v>42</v>
      </c>
      <c r="E50" s="1" t="s">
        <v>43</v>
      </c>
      <c r="F50" s="1" t="s">
        <v>44</v>
      </c>
      <c r="G50" s="39" t="s">
        <v>42</v>
      </c>
      <c r="H50" s="40" t="s">
        <v>45</v>
      </c>
      <c r="I50" s="73"/>
      <c r="J50" s="15"/>
      <c r="K50" s="75"/>
      <c r="L50" s="41" t="s">
        <v>46</v>
      </c>
      <c r="M50" s="42" t="s">
        <v>47</v>
      </c>
      <c r="O50" s="75"/>
      <c r="P50" s="39" t="s">
        <v>40</v>
      </c>
      <c r="Q50" s="39" t="s">
        <v>41</v>
      </c>
      <c r="R50" s="39" t="s">
        <v>42</v>
      </c>
      <c r="S50" s="1" t="s">
        <v>43</v>
      </c>
      <c r="T50" s="1" t="s">
        <v>44</v>
      </c>
      <c r="U50" s="39" t="s">
        <v>42</v>
      </c>
      <c r="V50" s="40" t="s">
        <v>45</v>
      </c>
      <c r="W50" s="73"/>
    </row>
    <row r="51" spans="1:23" ht="24">
      <c r="A51" s="21" t="s">
        <v>16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4">
        <f>SUM(B51:H51)</f>
        <v>0</v>
      </c>
      <c r="J51" s="15"/>
      <c r="K51" s="21" t="s">
        <v>16</v>
      </c>
      <c r="L51" s="44">
        <v>0</v>
      </c>
      <c r="M51" s="44">
        <v>0</v>
      </c>
      <c r="O51" s="21" t="s">
        <v>16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4">
        <f>SUM(P51:V51)</f>
        <v>0</v>
      </c>
    </row>
    <row r="52" spans="1:23" ht="24">
      <c r="A52" s="21" t="s">
        <v>17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4">
        <f t="shared" ref="I52:I55" si="15">SUM(B52:H52)</f>
        <v>0</v>
      </c>
      <c r="J52" s="15"/>
      <c r="K52" s="21" t="s">
        <v>17</v>
      </c>
      <c r="L52" s="44">
        <v>0</v>
      </c>
      <c r="M52" s="44">
        <v>3</v>
      </c>
      <c r="O52" s="21" t="s">
        <v>17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4">
        <f t="shared" ref="W52:W55" si="16">SUM(P52:V52)</f>
        <v>0</v>
      </c>
    </row>
    <row r="53" spans="1:23" ht="24">
      <c r="A53" s="21" t="s">
        <v>9</v>
      </c>
      <c r="B53" s="67">
        <v>10</v>
      </c>
      <c r="C53" s="45">
        <v>1</v>
      </c>
      <c r="D53" s="43">
        <v>11</v>
      </c>
      <c r="E53" s="67">
        <v>6</v>
      </c>
      <c r="F53" s="43">
        <v>1</v>
      </c>
      <c r="G53" s="43">
        <v>0</v>
      </c>
      <c r="H53" s="66">
        <v>7</v>
      </c>
      <c r="I53" s="44">
        <f t="shared" si="15"/>
        <v>36</v>
      </c>
      <c r="J53" s="15"/>
      <c r="K53" s="21" t="s">
        <v>9</v>
      </c>
      <c r="L53" s="44">
        <v>47</v>
      </c>
      <c r="M53" s="44">
        <v>143</v>
      </c>
      <c r="O53" s="21" t="s">
        <v>9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f t="shared" si="16"/>
        <v>0</v>
      </c>
    </row>
    <row r="54" spans="1:23" ht="24">
      <c r="A54" s="21" t="s">
        <v>13</v>
      </c>
      <c r="B54" s="46">
        <v>8</v>
      </c>
      <c r="C54" s="46">
        <v>3</v>
      </c>
      <c r="D54" s="66">
        <v>14</v>
      </c>
      <c r="E54" s="46">
        <v>3</v>
      </c>
      <c r="F54" s="45">
        <v>1</v>
      </c>
      <c r="G54" s="46">
        <v>0</v>
      </c>
      <c r="H54" s="66">
        <v>15</v>
      </c>
      <c r="I54" s="44">
        <f t="shared" si="15"/>
        <v>44</v>
      </c>
      <c r="J54" s="15"/>
      <c r="K54" s="21" t="s">
        <v>13</v>
      </c>
      <c r="L54" s="44">
        <v>5</v>
      </c>
      <c r="M54" s="44">
        <v>24</v>
      </c>
      <c r="O54" s="21" t="s">
        <v>13</v>
      </c>
      <c r="P54" s="68">
        <v>1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80">
        <f t="shared" si="16"/>
        <v>1</v>
      </c>
    </row>
    <row r="55" spans="1:23" ht="24">
      <c r="A55" s="22" t="s">
        <v>11</v>
      </c>
      <c r="B55" s="47">
        <f t="shared" ref="B55:H55" si="17">SUM(B51:B54)</f>
        <v>18</v>
      </c>
      <c r="C55" s="47">
        <f t="shared" si="17"/>
        <v>4</v>
      </c>
      <c r="D55" s="47">
        <f t="shared" si="17"/>
        <v>25</v>
      </c>
      <c r="E55" s="47">
        <f t="shared" si="17"/>
        <v>9</v>
      </c>
      <c r="F55" s="47">
        <f t="shared" si="17"/>
        <v>2</v>
      </c>
      <c r="G55" s="47">
        <f t="shared" si="17"/>
        <v>0</v>
      </c>
      <c r="H55" s="48">
        <f t="shared" si="17"/>
        <v>22</v>
      </c>
      <c r="I55" s="44">
        <f t="shared" si="15"/>
        <v>80</v>
      </c>
      <c r="J55" s="15"/>
      <c r="K55" s="22" t="s">
        <v>11</v>
      </c>
      <c r="L55" s="44">
        <f>SUM(L51:L54)</f>
        <v>52</v>
      </c>
      <c r="M55" s="44">
        <f>SUM(M51:M54)</f>
        <v>170</v>
      </c>
      <c r="O55" s="22" t="s">
        <v>11</v>
      </c>
      <c r="P55" s="47">
        <f t="shared" ref="P55:V55" si="18">SUM(P51:P54)</f>
        <v>1</v>
      </c>
      <c r="Q55" s="47">
        <f t="shared" si="18"/>
        <v>0</v>
      </c>
      <c r="R55" s="47">
        <f t="shared" si="18"/>
        <v>0</v>
      </c>
      <c r="S55" s="47">
        <f t="shared" si="18"/>
        <v>0</v>
      </c>
      <c r="T55" s="47">
        <f t="shared" si="18"/>
        <v>0</v>
      </c>
      <c r="U55" s="47">
        <f t="shared" si="18"/>
        <v>0</v>
      </c>
      <c r="V55" s="48">
        <f t="shared" si="18"/>
        <v>0</v>
      </c>
      <c r="W55" s="44">
        <f t="shared" si="16"/>
        <v>1</v>
      </c>
    </row>
    <row r="56" spans="1:23">
      <c r="A56" s="13"/>
      <c r="G56" s="33"/>
      <c r="H56" s="35"/>
      <c r="J56" s="15"/>
      <c r="Q56" s="34"/>
      <c r="R56" s="34"/>
      <c r="S56" s="2"/>
    </row>
    <row r="57" spans="1:23" ht="24">
      <c r="J57" s="15"/>
      <c r="Q57" s="34"/>
      <c r="R57" s="34"/>
      <c r="S57" s="2"/>
    </row>
    <row r="58" spans="1:23" ht="24">
      <c r="A58" s="75" t="s">
        <v>13</v>
      </c>
      <c r="B58" s="71" t="s">
        <v>36</v>
      </c>
      <c r="C58" s="76"/>
      <c r="D58" s="72"/>
      <c r="E58" s="73" t="s">
        <v>37</v>
      </c>
      <c r="F58" s="73"/>
      <c r="G58" s="73"/>
      <c r="H58" s="5" t="s">
        <v>38</v>
      </c>
      <c r="I58" s="73" t="s">
        <v>11</v>
      </c>
      <c r="J58" s="15"/>
      <c r="K58" s="75" t="s">
        <v>13</v>
      </c>
      <c r="L58" s="37" t="s">
        <v>38</v>
      </c>
      <c r="M58" s="38" t="s">
        <v>39</v>
      </c>
      <c r="O58" s="75" t="s">
        <v>13</v>
      </c>
      <c r="P58" s="37" t="s">
        <v>38</v>
      </c>
      <c r="Q58" s="34"/>
      <c r="R58" s="34"/>
      <c r="S58" s="2"/>
    </row>
    <row r="59" spans="1:23" ht="24">
      <c r="A59" s="75"/>
      <c r="B59" s="39" t="s">
        <v>40</v>
      </c>
      <c r="C59" s="39" t="s">
        <v>41</v>
      </c>
      <c r="D59" s="39" t="s">
        <v>42</v>
      </c>
      <c r="E59" s="1" t="s">
        <v>43</v>
      </c>
      <c r="F59" s="1" t="s">
        <v>44</v>
      </c>
      <c r="G59" s="39" t="s">
        <v>42</v>
      </c>
      <c r="H59" s="40" t="s">
        <v>45</v>
      </c>
      <c r="I59" s="73"/>
      <c r="J59" s="15"/>
      <c r="K59" s="75"/>
      <c r="L59" s="41" t="s">
        <v>46</v>
      </c>
      <c r="M59" s="42" t="s">
        <v>47</v>
      </c>
      <c r="O59" s="75"/>
      <c r="P59" s="41" t="s">
        <v>46</v>
      </c>
      <c r="Q59" s="34"/>
      <c r="R59" s="34"/>
      <c r="S59" s="2"/>
    </row>
    <row r="60" spans="1:23" ht="24">
      <c r="A60" s="5" t="s">
        <v>48</v>
      </c>
      <c r="B60" s="45">
        <v>3</v>
      </c>
      <c r="C60" s="43">
        <v>0</v>
      </c>
      <c r="D60" s="45">
        <v>4</v>
      </c>
      <c r="E60" s="45">
        <v>1</v>
      </c>
      <c r="F60" s="43">
        <v>0</v>
      </c>
      <c r="G60" s="43">
        <v>0</v>
      </c>
      <c r="H60" s="43">
        <v>0</v>
      </c>
      <c r="I60" s="45">
        <f>SUM(B60:H60)</f>
        <v>8</v>
      </c>
      <c r="J60" s="15"/>
      <c r="K60" s="5" t="s">
        <v>48</v>
      </c>
      <c r="L60" s="5">
        <v>1</v>
      </c>
      <c r="M60" s="49">
        <v>13</v>
      </c>
      <c r="O60" s="5" t="s">
        <v>48</v>
      </c>
      <c r="P60" s="5">
        <v>0</v>
      </c>
      <c r="Q60" s="34"/>
      <c r="R60" s="34"/>
      <c r="S60" s="2"/>
    </row>
    <row r="61" spans="1:23" ht="24">
      <c r="A61" s="5" t="s">
        <v>49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5">
        <v>1</v>
      </c>
      <c r="I61" s="45">
        <f t="shared" ref="I61:I69" si="19">SUM(B61:H61)</f>
        <v>1</v>
      </c>
      <c r="J61" s="15"/>
      <c r="K61" s="5" t="s">
        <v>49</v>
      </c>
      <c r="L61" s="5">
        <v>1</v>
      </c>
      <c r="M61" s="49">
        <v>2</v>
      </c>
      <c r="O61" s="5" t="s">
        <v>49</v>
      </c>
      <c r="P61" s="5">
        <v>0</v>
      </c>
      <c r="Q61" s="34"/>
      <c r="R61" s="34"/>
      <c r="S61" s="2"/>
    </row>
    <row r="62" spans="1:23" ht="24">
      <c r="A62" s="5" t="s">
        <v>50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5">
        <f t="shared" si="19"/>
        <v>0</v>
      </c>
      <c r="J62" s="15"/>
      <c r="K62" s="5" t="s">
        <v>50</v>
      </c>
      <c r="L62" s="5">
        <v>0</v>
      </c>
      <c r="M62" s="49">
        <v>0</v>
      </c>
      <c r="O62" s="5" t="s">
        <v>50</v>
      </c>
      <c r="P62" s="5">
        <v>0</v>
      </c>
      <c r="Q62" s="34"/>
      <c r="R62" s="34"/>
      <c r="S62" s="2"/>
    </row>
    <row r="63" spans="1:23" ht="24">
      <c r="A63" s="5" t="s">
        <v>7</v>
      </c>
      <c r="B63" s="43">
        <v>0</v>
      </c>
      <c r="C63" s="45">
        <v>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5">
        <f t="shared" si="19"/>
        <v>2</v>
      </c>
      <c r="J63" s="15"/>
      <c r="K63" s="5" t="s">
        <v>7</v>
      </c>
      <c r="L63" s="5">
        <v>0</v>
      </c>
      <c r="M63" s="49">
        <v>0</v>
      </c>
      <c r="O63" s="5" t="s">
        <v>7</v>
      </c>
      <c r="P63" s="5">
        <v>0</v>
      </c>
      <c r="Q63" s="34"/>
      <c r="R63" s="34"/>
      <c r="S63" s="2"/>
    </row>
    <row r="64" spans="1:23" ht="24">
      <c r="A64" s="5" t="s">
        <v>24</v>
      </c>
      <c r="B64" s="43">
        <v>0</v>
      </c>
      <c r="C64" s="43">
        <v>0</v>
      </c>
      <c r="D64" s="45">
        <v>1</v>
      </c>
      <c r="E64" s="43">
        <v>0</v>
      </c>
      <c r="F64" s="43">
        <v>0</v>
      </c>
      <c r="G64" s="43">
        <v>0</v>
      </c>
      <c r="H64" s="43">
        <v>0</v>
      </c>
      <c r="I64" s="45">
        <f t="shared" si="19"/>
        <v>1</v>
      </c>
      <c r="J64" s="15"/>
      <c r="K64" s="5" t="s">
        <v>24</v>
      </c>
      <c r="L64" s="5">
        <v>0</v>
      </c>
      <c r="M64" s="49">
        <v>2</v>
      </c>
      <c r="Q64" s="34"/>
      <c r="R64" s="34"/>
      <c r="S64" s="2"/>
    </row>
    <row r="65" spans="1:19" ht="24">
      <c r="A65" s="5" t="s">
        <v>33</v>
      </c>
      <c r="B65" s="43">
        <v>0</v>
      </c>
      <c r="C65" s="45">
        <v>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5">
        <f t="shared" si="19"/>
        <v>1</v>
      </c>
      <c r="J65" s="15"/>
      <c r="K65" s="5" t="s">
        <v>33</v>
      </c>
      <c r="L65" s="5">
        <v>0</v>
      </c>
      <c r="M65" s="49">
        <v>2</v>
      </c>
      <c r="Q65" s="34"/>
      <c r="R65" s="34"/>
      <c r="S65" s="2"/>
    </row>
    <row r="66" spans="1:19" ht="24">
      <c r="A66" s="5" t="s">
        <v>54</v>
      </c>
      <c r="B66" s="43">
        <v>0</v>
      </c>
      <c r="C66" s="43">
        <v>0</v>
      </c>
      <c r="D66" s="45">
        <v>1</v>
      </c>
      <c r="E66" s="43">
        <v>0</v>
      </c>
      <c r="F66" s="43">
        <v>0</v>
      </c>
      <c r="G66" s="43">
        <v>0</v>
      </c>
      <c r="H66" s="45">
        <v>1</v>
      </c>
      <c r="I66" s="45">
        <f t="shared" si="19"/>
        <v>2</v>
      </c>
      <c r="J66" s="15"/>
      <c r="K66" s="5" t="s">
        <v>54</v>
      </c>
      <c r="L66" s="5">
        <v>1</v>
      </c>
      <c r="M66" s="59">
        <v>38</v>
      </c>
      <c r="Q66" s="34"/>
      <c r="R66" s="34"/>
      <c r="S66" s="2"/>
    </row>
    <row r="67" spans="1:19" ht="24">
      <c r="A67" s="5" t="s">
        <v>55</v>
      </c>
      <c r="B67" s="45">
        <v>3</v>
      </c>
      <c r="C67" s="43">
        <v>0</v>
      </c>
      <c r="D67" s="45">
        <v>2</v>
      </c>
      <c r="E67" s="45">
        <v>2</v>
      </c>
      <c r="F67" s="45">
        <v>1</v>
      </c>
      <c r="G67" s="43">
        <v>0</v>
      </c>
      <c r="H67" s="45">
        <v>5</v>
      </c>
      <c r="I67" s="45">
        <f t="shared" si="19"/>
        <v>13</v>
      </c>
      <c r="J67" s="15"/>
      <c r="K67" s="5" t="s">
        <v>55</v>
      </c>
      <c r="L67" s="5">
        <v>2</v>
      </c>
      <c r="M67" s="44">
        <v>9</v>
      </c>
      <c r="Q67" s="34"/>
      <c r="R67" s="34"/>
      <c r="S67" s="2"/>
    </row>
    <row r="68" spans="1:19" s="86" customFormat="1" ht="24">
      <c r="A68" s="81" t="s">
        <v>56</v>
      </c>
      <c r="B68" s="82">
        <v>2</v>
      </c>
      <c r="C68" s="83">
        <v>0</v>
      </c>
      <c r="D68" s="82">
        <v>5</v>
      </c>
      <c r="E68" s="83">
        <v>0</v>
      </c>
      <c r="F68" s="83">
        <v>0</v>
      </c>
      <c r="G68" s="83">
        <v>0</v>
      </c>
      <c r="H68" s="83">
        <v>8</v>
      </c>
      <c r="I68" s="82">
        <f t="shared" si="19"/>
        <v>15</v>
      </c>
      <c r="J68" s="84"/>
      <c r="K68" s="81" t="s">
        <v>56</v>
      </c>
      <c r="L68" s="81">
        <v>5</v>
      </c>
      <c r="M68" s="85">
        <v>25</v>
      </c>
      <c r="Q68" s="87"/>
      <c r="R68" s="87"/>
      <c r="S68" s="88"/>
    </row>
    <row r="69" spans="1:19" ht="24">
      <c r="A69" s="31" t="s">
        <v>64</v>
      </c>
      <c r="B69" s="43">
        <v>0</v>
      </c>
      <c r="C69" s="43">
        <v>0</v>
      </c>
      <c r="D69" s="61">
        <v>1</v>
      </c>
      <c r="E69" s="43">
        <v>0</v>
      </c>
      <c r="F69" s="43">
        <v>0</v>
      </c>
      <c r="G69" s="43">
        <v>0</v>
      </c>
      <c r="H69" s="43">
        <v>0</v>
      </c>
      <c r="I69" s="61">
        <f t="shared" si="19"/>
        <v>1</v>
      </c>
      <c r="J69" s="15"/>
      <c r="K69" s="31" t="s">
        <v>64</v>
      </c>
      <c r="L69" s="5">
        <v>0</v>
      </c>
      <c r="M69" s="70">
        <v>4</v>
      </c>
      <c r="Q69" s="34"/>
      <c r="R69" s="34"/>
      <c r="S69" s="2"/>
    </row>
    <row r="70" spans="1:19" ht="24">
      <c r="A70"/>
      <c r="J70" s="15"/>
      <c r="Q70" s="34"/>
      <c r="R70" s="34"/>
      <c r="S70" s="2"/>
    </row>
    <row r="71" spans="1:19" ht="24">
      <c r="A71"/>
      <c r="J71" s="15"/>
      <c r="Q71" s="34"/>
      <c r="R71" s="34"/>
      <c r="S71" s="2"/>
    </row>
    <row r="72" spans="1:19" ht="24">
      <c r="A72" s="75" t="s">
        <v>13</v>
      </c>
      <c r="B72" s="71" t="s">
        <v>36</v>
      </c>
      <c r="C72" s="76"/>
      <c r="D72" s="72"/>
      <c r="E72" s="73" t="s">
        <v>37</v>
      </c>
      <c r="F72" s="73"/>
      <c r="G72" s="73"/>
      <c r="H72" s="5" t="s">
        <v>38</v>
      </c>
      <c r="I72" s="73" t="s">
        <v>11</v>
      </c>
      <c r="J72" s="15"/>
      <c r="Q72" s="34"/>
      <c r="R72" s="34"/>
      <c r="S72" s="2"/>
    </row>
    <row r="73" spans="1:19" ht="21">
      <c r="A73" s="89"/>
      <c r="B73" s="39" t="s">
        <v>40</v>
      </c>
      <c r="C73" s="39" t="s">
        <v>41</v>
      </c>
      <c r="D73" s="39" t="s">
        <v>42</v>
      </c>
      <c r="E73" s="1" t="s">
        <v>43</v>
      </c>
      <c r="F73" s="1" t="s">
        <v>44</v>
      </c>
      <c r="G73" s="39" t="s">
        <v>42</v>
      </c>
      <c r="H73" s="40" t="s">
        <v>45</v>
      </c>
      <c r="I73" s="72"/>
      <c r="Q73" s="34"/>
      <c r="R73" s="34"/>
      <c r="S73" s="2"/>
    </row>
    <row r="74" spans="1:19">
      <c r="A74" s="91">
        <v>45170</v>
      </c>
      <c r="B74" s="5"/>
      <c r="C74" s="5"/>
      <c r="D74" s="5">
        <v>1</v>
      </c>
      <c r="E74" s="5"/>
      <c r="F74" s="5"/>
      <c r="G74" s="5"/>
      <c r="H74" s="5"/>
      <c r="I74" s="90">
        <f t="shared" ref="I74:I81" si="20">SUM(B74:H74)</f>
        <v>1</v>
      </c>
      <c r="J74" s="6"/>
      <c r="Q74" s="34"/>
      <c r="R74" s="34"/>
      <c r="S74" s="2"/>
    </row>
    <row r="75" spans="1:19">
      <c r="A75" s="91">
        <v>45171</v>
      </c>
      <c r="B75" s="5"/>
      <c r="C75" s="5"/>
      <c r="D75" s="5">
        <v>1</v>
      </c>
      <c r="E75" s="5"/>
      <c r="F75" s="5"/>
      <c r="G75" s="5"/>
      <c r="H75" s="5"/>
      <c r="I75" s="90">
        <f t="shared" si="20"/>
        <v>1</v>
      </c>
      <c r="Q75" s="34"/>
      <c r="R75" s="34"/>
      <c r="S75" s="2"/>
    </row>
    <row r="76" spans="1:19">
      <c r="A76" s="91">
        <v>45173</v>
      </c>
      <c r="B76" s="5"/>
      <c r="C76" s="5"/>
      <c r="D76" s="5">
        <v>1</v>
      </c>
      <c r="E76" s="5"/>
      <c r="F76" s="5"/>
      <c r="G76" s="5"/>
      <c r="H76" s="5"/>
      <c r="I76" s="90">
        <f t="shared" si="20"/>
        <v>1</v>
      </c>
      <c r="Q76" s="34"/>
      <c r="R76" s="34"/>
      <c r="S76" s="2"/>
    </row>
    <row r="77" spans="1:19">
      <c r="A77" s="91">
        <v>45174</v>
      </c>
      <c r="B77" s="5">
        <v>1</v>
      </c>
      <c r="C77" s="30"/>
      <c r="D77" s="5">
        <v>1</v>
      </c>
      <c r="E77" s="30"/>
      <c r="F77" s="30"/>
      <c r="G77" s="30"/>
      <c r="H77" s="30"/>
      <c r="I77" s="45">
        <f t="shared" si="20"/>
        <v>2</v>
      </c>
      <c r="Q77" s="34"/>
      <c r="R77" s="34"/>
      <c r="S77" s="2"/>
    </row>
    <row r="78" spans="1:19">
      <c r="A78" s="91">
        <v>45175</v>
      </c>
      <c r="B78" s="30"/>
      <c r="C78" s="30"/>
      <c r="D78" s="5">
        <v>1</v>
      </c>
      <c r="E78" s="30"/>
      <c r="F78" s="30"/>
      <c r="G78" s="30"/>
      <c r="H78" s="30"/>
      <c r="I78" s="45">
        <f t="shared" si="20"/>
        <v>1</v>
      </c>
      <c r="Q78" s="34"/>
      <c r="R78" s="34"/>
      <c r="S78" s="2"/>
    </row>
    <row r="79" spans="1:19">
      <c r="A79" s="91">
        <v>45176</v>
      </c>
      <c r="B79" s="30"/>
      <c r="C79" s="30"/>
      <c r="D79" s="30"/>
      <c r="E79" s="30"/>
      <c r="F79" s="30"/>
      <c r="G79" s="30"/>
      <c r="H79" s="45">
        <v>3</v>
      </c>
      <c r="I79" s="45">
        <f t="shared" si="20"/>
        <v>3</v>
      </c>
      <c r="Q79" s="34"/>
      <c r="R79" s="34"/>
      <c r="S79" s="2"/>
    </row>
    <row r="80" spans="1:19">
      <c r="A80" s="91">
        <v>45178</v>
      </c>
      <c r="B80" s="30"/>
      <c r="C80" s="30"/>
      <c r="D80" s="30"/>
      <c r="E80" s="30"/>
      <c r="F80" s="30"/>
      <c r="G80" s="30"/>
      <c r="H80" s="45">
        <v>1</v>
      </c>
      <c r="I80" s="45">
        <f t="shared" si="20"/>
        <v>1</v>
      </c>
      <c r="Q80" s="34"/>
      <c r="R80" s="34"/>
      <c r="S80" s="2"/>
    </row>
    <row r="81" spans="1:19">
      <c r="A81" s="91">
        <v>45180</v>
      </c>
      <c r="B81" s="5">
        <v>1</v>
      </c>
      <c r="C81" s="30"/>
      <c r="D81" s="30"/>
      <c r="E81" s="30"/>
      <c r="F81" s="30"/>
      <c r="G81" s="30"/>
      <c r="H81" s="45">
        <v>3</v>
      </c>
      <c r="I81" s="45">
        <f t="shared" si="20"/>
        <v>4</v>
      </c>
      <c r="Q81" s="34"/>
      <c r="R81" s="34"/>
      <c r="S81" s="2"/>
    </row>
    <row r="82" spans="1:19">
      <c r="A82" s="91">
        <v>45184</v>
      </c>
      <c r="B82" s="30"/>
      <c r="C82" s="30"/>
      <c r="D82" s="30"/>
      <c r="E82" s="30"/>
      <c r="F82" s="30"/>
      <c r="G82" s="30"/>
      <c r="H82" s="45">
        <v>1</v>
      </c>
      <c r="I82" s="45">
        <f t="shared" ref="I82:I84" si="21">SUM(B82:H82)</f>
        <v>1</v>
      </c>
      <c r="Q82" s="34"/>
      <c r="R82" s="34"/>
      <c r="S82" s="2"/>
    </row>
    <row r="83" spans="1:19">
      <c r="A83" s="58">
        <v>45201</v>
      </c>
      <c r="B83" s="30"/>
      <c r="C83" s="30"/>
      <c r="D83" s="5">
        <v>1</v>
      </c>
      <c r="E83" s="30"/>
      <c r="F83" s="30"/>
      <c r="G83" s="30"/>
      <c r="H83" s="30"/>
      <c r="I83" s="45">
        <f t="shared" si="21"/>
        <v>1</v>
      </c>
      <c r="Q83" s="34"/>
      <c r="R83" s="34"/>
      <c r="S83" s="2"/>
    </row>
    <row r="84" spans="1:19">
      <c r="A84" s="58">
        <v>45209</v>
      </c>
      <c r="B84" s="5">
        <v>1</v>
      </c>
      <c r="I84" s="45">
        <f t="shared" si="21"/>
        <v>1</v>
      </c>
      <c r="Q84" s="34"/>
      <c r="R84" s="34"/>
      <c r="S84" s="2"/>
    </row>
    <row r="85" spans="1:19">
      <c r="A85"/>
      <c r="Q85" s="34"/>
      <c r="R85" s="34"/>
      <c r="S85" s="2"/>
    </row>
    <row r="86" spans="1:19">
      <c r="A86"/>
      <c r="Q86" s="34"/>
      <c r="R86" s="34"/>
      <c r="S86" s="2"/>
    </row>
    <row r="87" spans="1:19">
      <c r="A87"/>
      <c r="Q87" s="34"/>
      <c r="R87" s="34"/>
      <c r="S87" s="2"/>
    </row>
    <row r="88" spans="1:19">
      <c r="A88"/>
      <c r="Q88" s="34"/>
      <c r="R88" s="34"/>
      <c r="S88" s="2"/>
    </row>
    <row r="89" spans="1:19">
      <c r="A89"/>
      <c r="Q89" s="6"/>
      <c r="R89" s="34"/>
      <c r="S89" s="2"/>
    </row>
    <row r="90" spans="1:19">
      <c r="A90"/>
      <c r="R90" s="34"/>
      <c r="S90" s="2"/>
    </row>
    <row r="91" spans="1:19">
      <c r="A91"/>
      <c r="R91" s="34"/>
      <c r="S91" s="2"/>
    </row>
    <row r="92" spans="1:19">
      <c r="A92"/>
      <c r="R92" s="34"/>
      <c r="S92" s="2"/>
    </row>
    <row r="93" spans="1:19">
      <c r="A93"/>
      <c r="R93" s="34"/>
      <c r="S93" s="2"/>
    </row>
    <row r="94" spans="1:19">
      <c r="A94"/>
      <c r="R94" s="34"/>
      <c r="S94" s="2"/>
    </row>
    <row r="95" spans="1:19">
      <c r="A95"/>
    </row>
    <row r="96" spans="1:19" s="6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>
      <c r="A97"/>
    </row>
    <row r="98" spans="1:17">
      <c r="A98"/>
    </row>
    <row r="99" spans="1:17">
      <c r="A99"/>
    </row>
    <row r="100" spans="1:17">
      <c r="A100"/>
      <c r="Q100" s="38" t="s">
        <v>39</v>
      </c>
    </row>
    <row r="101" spans="1:17">
      <c r="A101"/>
      <c r="Q101" s="42" t="s">
        <v>47</v>
      </c>
    </row>
    <row r="102" spans="1:17">
      <c r="A102"/>
      <c r="Q102" s="49">
        <v>0</v>
      </c>
    </row>
    <row r="103" spans="1:17">
      <c r="A103"/>
      <c r="Q103" s="49">
        <v>0</v>
      </c>
    </row>
    <row r="104" spans="1:17">
      <c r="A104"/>
      <c r="Q104" s="49">
        <v>0</v>
      </c>
    </row>
    <row r="105" spans="1:17">
      <c r="A105"/>
      <c r="Q105" s="50">
        <v>17</v>
      </c>
    </row>
    <row r="106" spans="1:17">
      <c r="A106"/>
    </row>
    <row r="107" spans="1:17">
      <c r="A107"/>
    </row>
    <row r="108" spans="1:17">
      <c r="A108"/>
    </row>
    <row r="109" spans="1:17">
      <c r="A109"/>
    </row>
    <row r="110" spans="1:17">
      <c r="A110"/>
    </row>
    <row r="111" spans="1:17">
      <c r="A111"/>
    </row>
    <row r="112" spans="1:17">
      <c r="A112"/>
    </row>
    <row r="113" spans="1:1">
      <c r="A113"/>
    </row>
    <row r="114" spans="1:1">
      <c r="A114"/>
    </row>
  </sheetData>
  <mergeCells count="44">
    <mergeCell ref="S49:U49"/>
    <mergeCell ref="W49:W50"/>
    <mergeCell ref="A41:B41"/>
    <mergeCell ref="A42:B42"/>
    <mergeCell ref="A43:B43"/>
    <mergeCell ref="A44:B44"/>
    <mergeCell ref="A39:B39"/>
    <mergeCell ref="A40:B40"/>
    <mergeCell ref="K28:L28"/>
    <mergeCell ref="O49:O50"/>
    <mergeCell ref="P49:R49"/>
    <mergeCell ref="K29:L29"/>
    <mergeCell ref="A72:A73"/>
    <mergeCell ref="B72:D72"/>
    <mergeCell ref="E72:G72"/>
    <mergeCell ref="I72:I73"/>
    <mergeCell ref="A26:B26"/>
    <mergeCell ref="A27:B27"/>
    <mergeCell ref="B49:D49"/>
    <mergeCell ref="B58:D58"/>
    <mergeCell ref="A28:B28"/>
    <mergeCell ref="A29:B29"/>
    <mergeCell ref="A30:B30"/>
    <mergeCell ref="A31:B31"/>
    <mergeCell ref="A32:B32"/>
    <mergeCell ref="A49:A50"/>
    <mergeCell ref="A33:B33"/>
    <mergeCell ref="A34:B34"/>
    <mergeCell ref="A25:B25"/>
    <mergeCell ref="K25:L25"/>
    <mergeCell ref="K26:L26"/>
    <mergeCell ref="K27:L27"/>
    <mergeCell ref="O58:O59"/>
    <mergeCell ref="A58:A59"/>
    <mergeCell ref="E58:G58"/>
    <mergeCell ref="I58:I59"/>
    <mergeCell ref="K58:K59"/>
    <mergeCell ref="E49:G49"/>
    <mergeCell ref="I49:I50"/>
    <mergeCell ref="K49:K50"/>
    <mergeCell ref="A35:B35"/>
    <mergeCell ref="A36:B36"/>
    <mergeCell ref="A37:B37"/>
    <mergeCell ref="A38:B38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3" t="s">
        <v>32</v>
      </c>
      <c r="C1" s="54" t="s">
        <v>51</v>
      </c>
    </row>
    <row r="2" spans="1:10">
      <c r="A2" s="53"/>
      <c r="C2" s="54"/>
    </row>
    <row r="3" spans="1:10">
      <c r="A3" s="53"/>
      <c r="C3" s="54"/>
    </row>
    <row r="4" spans="1:10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>
      <c r="A5" s="77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>
      <c r="A6" s="78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>
      <c r="A7" s="77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>
      <c r="A8" s="78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>
      <c r="A9" s="77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>
      <c r="A10" s="78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>
      <c r="A11" s="53"/>
      <c r="C11" s="54"/>
    </row>
    <row r="12" spans="1:10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>
      <c r="A16" s="53"/>
      <c r="C16" s="54"/>
    </row>
    <row r="17" spans="1:8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>
      <c r="A21" s="53"/>
      <c r="C21" s="54"/>
    </row>
    <row r="22" spans="1:8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>
      <c r="A26" s="53"/>
      <c r="C26" s="54"/>
    </row>
    <row r="27" spans="1:8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真 久保木</cp:lastModifiedBy>
  <cp:lastPrinted>2022-11-14T00:17:33Z</cp:lastPrinted>
  <dcterms:created xsi:type="dcterms:W3CDTF">2022-05-18T06:35:45Z</dcterms:created>
  <dcterms:modified xsi:type="dcterms:W3CDTF">2023-10-10T22:26:47Z</dcterms:modified>
</cp:coreProperties>
</file>