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3DFBD9B-1286-8144-99A0-E250B9D79457}" xr6:coauthVersionLast="47" xr6:coauthVersionMax="47" xr10:uidLastSave="{00000000-0000-0000-0000-000000000000}"/>
  <bookViews>
    <workbookView xWindow="16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38" i="1"/>
  <c r="I39" i="1"/>
  <c r="I40" i="1"/>
  <c r="I66" i="1"/>
  <c r="I65" i="1"/>
  <c r="I29" i="1"/>
  <c r="I64" i="1"/>
  <c r="I28" i="1"/>
  <c r="I63" i="1"/>
  <c r="I62" i="1"/>
  <c r="I61" i="1"/>
  <c r="I60" i="1"/>
  <c r="I59" i="1"/>
  <c r="I27" i="1"/>
  <c r="I26" i="1"/>
  <c r="I37" i="1"/>
  <c r="I47" i="1"/>
  <c r="I48" i="1"/>
  <c r="I49" i="1"/>
  <c r="I50" i="1"/>
  <c r="I51" i="1"/>
  <c r="I52" i="1"/>
  <c r="I53" i="1"/>
  <c r="I54" i="1"/>
  <c r="I46" i="1"/>
  <c r="I25" i="1"/>
  <c r="I21" i="1"/>
  <c r="C11" i="1" l="1"/>
  <c r="I20" i="1" l="1"/>
  <c r="I19" i="1" l="1"/>
  <c r="M41" i="1" l="1"/>
  <c r="L41" i="1"/>
  <c r="H41" i="1"/>
  <c r="G41" i="1"/>
  <c r="F41" i="1"/>
  <c r="E41" i="1"/>
  <c r="D41" i="1"/>
  <c r="C41" i="1"/>
  <c r="B41" i="1"/>
  <c r="H32" i="1"/>
  <c r="G32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1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<sst xmlns="http://schemas.openxmlformats.org/spreadsheetml/2006/main" count="270" uniqueCount="66">
  <si>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</si>
  <si>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</si>
  <si>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</si>
  <si>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</si>
  <si>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</si>
  <si>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</si>
  <si>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</si>
  <si>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</si>
  <si>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</si>
  <si>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</si>
  <si>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</si>
  <si>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</si>
  <si>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</si>
  <si>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</si>
  <si>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</si>
  <si>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</si>
  <si>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</si>
  <si>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</si>
  <si>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</si>
  <si>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</si>
  <si>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</si>
  <si>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</si>
  <si>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</si>
  <si>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</si>
  <si>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</si>
  <si>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</si>
  <si>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</si>
  <si>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</si>
  <si>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</si>
  <si>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</si>
  <si>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</si>
  <si>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</si>
  <si>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</si>
  <si>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</si>
  <si>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</si>
  <si>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</si>
  <si>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</si>
  <si>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</si>
  <si>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</si>
  <si>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</si>
  <si>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</si>
  <si>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</si>
  <si>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</si>
  <si>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</si>
  <si>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</si>
  <si>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</si>
  <si>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</si>
  <si>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</si>
  <si>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</si>
  <si>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</si>
  <si>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</si>
  <si>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</si>
  <si>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</si>
  <si>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</si>
  <si>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</si>
  <si>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</si>
  <si>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</si>
  <si>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35.24人</t>
    <rPh sb="5" eb="6">
      <t xml:space="preserve">ニン </t>
    </rPh>
    <phoneticPr fontId="1"/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</si>
  <si>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</si>
  <si>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(全国平均20.5人)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</si>
  <si>
    <t>岩手県</t>
    <rPh sb="0" eb="3">
      <t xml:space="preserve">イワテケン </t>
    </rPh>
    <phoneticPr fontId="1"/>
  </si>
  <si>
    <t>8/28〜9/3</t>
    <phoneticPr fontId="1"/>
  </si>
  <si>
    <r>
      <t>★ 法人内の</t>
    </r>
    <r>
      <rPr>
        <b/>
        <sz val="12"/>
        <color rgb="FFFF0000"/>
        <rFont val="游明朝"/>
        <family val="1"/>
        <charset val="128"/>
      </rPr>
      <t>再感染例</t>
    </r>
    <r>
      <rPr>
        <b/>
        <sz val="12"/>
        <color theme="1"/>
        <rFont val="游明朝"/>
        <family val="1"/>
        <charset val="128"/>
      </rPr>
      <t xml:space="preserve">
</t>
    </r>
    <rPh sb="2" eb="5">
      <t xml:space="preserve">ホウジンナイノ </t>
    </rPh>
    <rPh sb="6" eb="10">
      <t xml:space="preserve">サイカンセンレイガ </t>
    </rPh>
    <phoneticPr fontId="1"/>
  </si>
  <si>
    <t>20名</t>
    <rPh sb="2" eb="3">
      <t xml:space="preserve">メイ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</si>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</sst>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99"/>
  <sheetViews>
    <sheetView tabSelected="1" zoomScale="110" zoomScaleNormal="110" workbookViewId="0">
      <selection activeCell="H6" sqref="H6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20">
      <c r="A1" s="10" t="s">
        <v>58</v>
      </c>
      <c r="B1" s="2" t="s">
        <v>61</v>
      </c>
      <c r="C1" s="2" t="s">
        <v>60</v>
      </c>
      <c r="D1" s="91" t="s">
        <v>57</v>
      </c>
      <c r="E1" t="s">
        <v>59</v>
      </c>
    </row>
    <row r="2" spans="1:20" s="6" customFormat="1">
      <c r="A2" s="13"/>
      <c r="B2" s="61" t="s">
        <v>62</v>
      </c>
      <c r="D2" s="91" t="s">
        <v>63</v>
      </c>
      <c r="E2" s="6" t="s">
        <v>64</v>
      </c>
    </row>
    <row r="3" spans="1:20" s="6" customFormat="1">
      <c r="A3" s="13"/>
      <c r="B3" s="32" t="s">
        <v>65</v>
      </c>
    </row>
    <row r="4" spans="1:20" s="6" customFormat="1">
      <c r="B4" s="32"/>
    </row>
    <row r="5" spans="1:20" s="11" customFormat="1" ht="24">
      <c r="A5" s="14" t="s">
        <v>18</v>
      </c>
      <c r="G5" s="6" t="s">
        <v>8</v>
      </c>
      <c r="H5" s="8">
        <v>45184</v>
      </c>
      <c r="I5" s="9">
        <v>0.25</v>
      </c>
      <c r="K5" s="14" t="s">
        <v>19</v>
      </c>
    </row>
    <row r="6" spans="1:20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>
      <c r="B10" s="29" t="s">
        <v>13</v>
      </c>
      <c r="C10" s="26">
        <v>12</v>
      </c>
      <c r="D10" s="26">
        <v>26</v>
      </c>
      <c r="E10" s="25">
        <v>17</v>
      </c>
      <c r="F10" s="26">
        <v>61</v>
      </c>
      <c r="G10" s="25">
        <v>24</v>
      </c>
      <c r="H10" s="26">
        <v>28</v>
      </c>
      <c r="I10" s="25">
        <f>SUM(C10:H10)</f>
        <v>168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>
      <c r="B11" s="71" t="s">
        <v>11</v>
      </c>
      <c r="C11" s="77">
        <f t="shared" ref="C11:I11" si="0">SUM(C7:C10)</f>
        <v>56</v>
      </c>
      <c r="D11" s="77">
        <f t="shared" si="0"/>
        <v>71</v>
      </c>
      <c r="E11" s="77">
        <f t="shared" si="0"/>
        <v>67</v>
      </c>
      <c r="F11" s="77">
        <f t="shared" si="0"/>
        <v>183</v>
      </c>
      <c r="G11" s="77">
        <f t="shared" si="0"/>
        <v>72</v>
      </c>
      <c r="H11" s="77">
        <f t="shared" si="0"/>
        <v>88</v>
      </c>
      <c r="I11" s="27">
        <f t="shared" si="0"/>
        <v>537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>
      <c r="A12" s="4"/>
      <c r="B12" s="4" t="s">
        <v>10</v>
      </c>
      <c r="C12" s="3">
        <f>C11/247</f>
        <v>0.22672064777327935</v>
      </c>
      <c r="D12" s="3">
        <f>D11/303</f>
        <v>0.23432343234323433</v>
      </c>
      <c r="E12" s="3">
        <f>E11/324</f>
        <v>0.20679012345679013</v>
      </c>
      <c r="F12" s="19">
        <f>F11/545</f>
        <v>0.33577981651376149</v>
      </c>
      <c r="G12" s="3">
        <f>G11/300</f>
        <v>0.24</v>
      </c>
      <c r="H12" s="16">
        <f>H11/183</f>
        <v>0.48087431693989069</v>
      </c>
      <c r="I12" s="3">
        <f>I11/1902</f>
        <v>0.28233438485804419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>
      <c r="A13" s="10"/>
    </row>
    <row r="14" spans="1:20" s="6" customFormat="1" ht="24">
      <c r="A14" s="10" t="s">
        <v>23</v>
      </c>
      <c r="K14" s="14" t="s">
        <v>19</v>
      </c>
    </row>
    <row r="15" spans="1:20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>SUM(C17:H17)</f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>SUM(C18:H18)</f>
        <v>14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70" t="s">
        <v>13</v>
      </c>
      <c r="B19" s="70" t="s">
        <v>54</v>
      </c>
      <c r="C19" s="71">
        <v>3</v>
      </c>
      <c r="D19" s="71">
        <v>1</v>
      </c>
      <c r="E19" s="71">
        <v>0</v>
      </c>
      <c r="F19" s="78">
        <v>16</v>
      </c>
      <c r="G19" s="71">
        <v>5</v>
      </c>
      <c r="H19" s="71">
        <v>2</v>
      </c>
      <c r="I19" s="78">
        <f>SUM(C19:H19)</f>
        <v>27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5" t="s">
        <v>13</v>
      </c>
      <c r="B20" s="78" t="s">
        <v>55</v>
      </c>
      <c r="C20" s="71">
        <v>1</v>
      </c>
      <c r="D20" s="71">
        <v>4</v>
      </c>
      <c r="E20" s="71">
        <v>4</v>
      </c>
      <c r="F20" s="71">
        <v>12</v>
      </c>
      <c r="G20" s="71">
        <v>7</v>
      </c>
      <c r="H20" s="71">
        <v>9</v>
      </c>
      <c r="I20" s="78">
        <f>SUM(C20:H20)</f>
        <v>37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70" t="s">
        <v>13</v>
      </c>
      <c r="B21" s="70" t="s">
        <v>56</v>
      </c>
      <c r="C21" s="12">
        <v>0</v>
      </c>
      <c r="D21" s="71">
        <v>2</v>
      </c>
      <c r="E21" s="12">
        <v>0</v>
      </c>
      <c r="F21" s="12">
        <v>5</v>
      </c>
      <c r="G21" s="12">
        <v>0</v>
      </c>
      <c r="H21" s="71">
        <v>3</v>
      </c>
      <c r="I21" s="78">
        <f>SUM(C21:H21)</f>
        <v>10</v>
      </c>
      <c r="K21" s="2"/>
      <c r="L21" s="2"/>
      <c r="M21" s="2"/>
      <c r="N21" s="2"/>
      <c r="O21" s="2"/>
      <c r="P21" s="2"/>
      <c r="Q21" s="2"/>
      <c r="R21" s="2"/>
      <c r="S21" s="2"/>
    </row>
    <row r="23" spans="1:19" ht="24">
      <c r="A23" s="10" t="s">
        <v>22</v>
      </c>
      <c r="K23" s="14" t="s">
        <v>19</v>
      </c>
    </row>
    <row r="24" spans="1:19">
      <c r="A24" s="64" t="s">
        <v>12</v>
      </c>
      <c r="B24" s="65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66" t="s">
        <v>12</v>
      </c>
      <c r="L24" s="66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>
      <c r="A25" s="62">
        <v>45170</v>
      </c>
      <c r="B25" s="62"/>
      <c r="C25" s="12">
        <v>0</v>
      </c>
      <c r="D25" s="31">
        <v>1</v>
      </c>
      <c r="E25" s="12">
        <v>0</v>
      </c>
      <c r="F25" s="12">
        <v>0</v>
      </c>
      <c r="G25" s="12">
        <v>0</v>
      </c>
      <c r="H25" s="31">
        <v>1</v>
      </c>
      <c r="I25" s="31">
        <f t="shared" ref="I25" si="1">SUM(C25:H25)</f>
        <v>2</v>
      </c>
      <c r="J25" s="15"/>
      <c r="K25" s="63">
        <v>45055</v>
      </c>
      <c r="L25" s="63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>
      <c r="A26" s="62">
        <v>45172</v>
      </c>
      <c r="B26" s="62"/>
      <c r="C26" s="12">
        <v>0</v>
      </c>
      <c r="D26" s="12">
        <v>0</v>
      </c>
      <c r="E26" s="12">
        <v>0</v>
      </c>
      <c r="F26" s="31">
        <v>1</v>
      </c>
      <c r="G26" s="12">
        <v>0</v>
      </c>
      <c r="H26" s="12">
        <v>0</v>
      </c>
      <c r="I26" s="31">
        <f t="shared" ref="I26:I30" si="2">SUM(C26:H26)</f>
        <v>1</v>
      </c>
      <c r="J26" s="15"/>
      <c r="K26" s="63">
        <v>45058</v>
      </c>
      <c r="L26" s="63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>
      <c r="A27" s="62">
        <v>45173</v>
      </c>
      <c r="B27" s="6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31">
        <v>1</v>
      </c>
      <c r="I27" s="31">
        <f t="shared" si="2"/>
        <v>1</v>
      </c>
      <c r="J27" s="15"/>
    </row>
    <row r="28" spans="1:19" ht="24">
      <c r="A28" s="62">
        <v>45176</v>
      </c>
      <c r="B28" s="62"/>
      <c r="C28" s="12">
        <v>0</v>
      </c>
      <c r="D28" s="12">
        <v>0</v>
      </c>
      <c r="E28" s="12">
        <v>0</v>
      </c>
      <c r="F28" s="31">
        <v>2</v>
      </c>
      <c r="G28" s="12">
        <v>0</v>
      </c>
      <c r="H28" s="12">
        <v>0</v>
      </c>
      <c r="I28" s="31">
        <f t="shared" si="2"/>
        <v>2</v>
      </c>
      <c r="J28" s="15"/>
    </row>
    <row r="29" spans="1:19" ht="24">
      <c r="A29" s="62">
        <v>45177</v>
      </c>
      <c r="B29" s="62"/>
      <c r="C29" s="12">
        <v>0</v>
      </c>
      <c r="D29" s="12">
        <v>0</v>
      </c>
      <c r="E29" s="12">
        <v>0</v>
      </c>
      <c r="F29" s="31">
        <v>1</v>
      </c>
      <c r="G29" s="12">
        <v>0</v>
      </c>
      <c r="H29" s="31">
        <v>1</v>
      </c>
      <c r="I29" s="31">
        <f t="shared" si="2"/>
        <v>2</v>
      </c>
      <c r="J29" s="15"/>
    </row>
    <row r="30" spans="1:19" ht="24">
      <c r="A30" s="62">
        <v>45180</v>
      </c>
      <c r="B30" s="62"/>
      <c r="C30" s="12">
        <v>0</v>
      </c>
      <c r="D30" s="31">
        <v>1</v>
      </c>
      <c r="E30" s="12">
        <v>0</v>
      </c>
      <c r="F30" s="31">
        <v>1</v>
      </c>
      <c r="G30" s="12">
        <v>0</v>
      </c>
      <c r="H30" s="12">
        <v>0</v>
      </c>
      <c r="I30" s="31">
        <f t="shared" si="2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>
      <c r="A31" s="80"/>
      <c r="B31" s="80"/>
      <c r="C31" s="79"/>
      <c r="D31" s="81"/>
      <c r="E31" s="79"/>
      <c r="F31" s="79"/>
      <c r="G31" s="79"/>
      <c r="H31" s="79"/>
      <c r="I31" s="81"/>
      <c r="J31" s="82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>
      <c r="C32" s="6"/>
      <c r="D32" s="6"/>
      <c r="E32" s="6"/>
      <c r="F32" s="6" t="s">
        <v>8</v>
      </c>
      <c r="G32" s="8">
        <f>H5</f>
        <v>45184</v>
      </c>
      <c r="H32" s="36">
        <f>I5</f>
        <v>0.25</v>
      </c>
      <c r="I32" s="6"/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>
      <c r="A33" s="14" t="s">
        <v>34</v>
      </c>
      <c r="B33" s="6"/>
      <c r="C33" s="6"/>
      <c r="D33" s="6"/>
      <c r="E33" s="6"/>
      <c r="F33" s="6"/>
      <c r="G33" s="8"/>
      <c r="H33" s="36"/>
      <c r="I33" s="6"/>
      <c r="J33" s="15"/>
      <c r="K33" s="6" t="s">
        <v>35</v>
      </c>
      <c r="L33" s="6"/>
      <c r="M33" s="6"/>
      <c r="N33" s="6"/>
      <c r="O33" s="10" t="s">
        <v>19</v>
      </c>
      <c r="P33" s="6"/>
      <c r="Q33" s="34"/>
      <c r="R33" s="34"/>
      <c r="S33" s="2"/>
    </row>
    <row r="34" spans="1:19" ht="24">
      <c r="A34" s="13"/>
      <c r="G34" s="33"/>
      <c r="H34" s="35"/>
      <c r="J34" s="15"/>
      <c r="Q34" s="34"/>
      <c r="R34" s="34"/>
      <c r="S34" s="2"/>
    </row>
    <row r="35" spans="1:19" ht="24">
      <c r="A35" s="67"/>
      <c r="B35" s="64" t="s">
        <v>36</v>
      </c>
      <c r="C35" s="87"/>
      <c r="D35" s="65"/>
      <c r="E35" s="66" t="s">
        <v>37</v>
      </c>
      <c r="F35" s="66"/>
      <c r="G35" s="66"/>
      <c r="H35" s="5" t="s">
        <v>38</v>
      </c>
      <c r="I35" s="66" t="s">
        <v>11</v>
      </c>
      <c r="J35" s="15"/>
      <c r="K35" s="67"/>
      <c r="L35" s="37" t="s">
        <v>38</v>
      </c>
      <c r="M35" s="38" t="s">
        <v>39</v>
      </c>
      <c r="Q35" s="34"/>
      <c r="R35" s="34"/>
      <c r="S35" s="2"/>
    </row>
    <row r="36" spans="1:19" ht="24">
      <c r="A36" s="67"/>
      <c r="B36" s="39" t="s">
        <v>40</v>
      </c>
      <c r="C36" s="39" t="s">
        <v>41</v>
      </c>
      <c r="D36" s="39" t="s">
        <v>42</v>
      </c>
      <c r="E36" s="1" t="s">
        <v>43</v>
      </c>
      <c r="F36" s="1" t="s">
        <v>44</v>
      </c>
      <c r="G36" s="39" t="s">
        <v>42</v>
      </c>
      <c r="H36" s="40" t="s">
        <v>45</v>
      </c>
      <c r="I36" s="66"/>
      <c r="J36" s="15"/>
      <c r="K36" s="67"/>
      <c r="L36" s="41" t="s">
        <v>46</v>
      </c>
      <c r="M36" s="42" t="s">
        <v>47</v>
      </c>
      <c r="Q36" s="34"/>
      <c r="R36" s="34"/>
      <c r="S36" s="2"/>
    </row>
    <row r="37" spans="1:19" ht="24">
      <c r="A37" s="21" t="s">
        <v>16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4">
        <f>SUM(B37:H37)</f>
        <v>0</v>
      </c>
      <c r="J37" s="15"/>
      <c r="K37" s="21" t="s">
        <v>16</v>
      </c>
      <c r="L37" s="44">
        <v>0</v>
      </c>
      <c r="M37" s="44">
        <v>0</v>
      </c>
      <c r="Q37" s="34"/>
      <c r="R37" s="34"/>
      <c r="S37" s="2"/>
    </row>
    <row r="38" spans="1:19" ht="24">
      <c r="A38" s="21" t="s">
        <v>17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4">
        <f t="shared" ref="I38:I41" si="3">SUM(B38:H38)</f>
        <v>0</v>
      </c>
      <c r="J38" s="15"/>
      <c r="K38" s="21" t="s">
        <v>17</v>
      </c>
      <c r="L38" s="44">
        <v>0</v>
      </c>
      <c r="M38" s="44">
        <v>3</v>
      </c>
      <c r="Q38" s="34"/>
      <c r="R38" s="34"/>
      <c r="S38" s="2"/>
    </row>
    <row r="39" spans="1:19" ht="24">
      <c r="A39" s="21" t="s">
        <v>9</v>
      </c>
      <c r="B39" s="89">
        <v>10</v>
      </c>
      <c r="C39" s="45">
        <v>1</v>
      </c>
      <c r="D39" s="43">
        <v>11</v>
      </c>
      <c r="E39" s="89">
        <v>6</v>
      </c>
      <c r="F39" s="43">
        <v>1</v>
      </c>
      <c r="G39" s="43">
        <v>0</v>
      </c>
      <c r="H39" s="88">
        <v>7</v>
      </c>
      <c r="I39" s="44">
        <f t="shared" si="3"/>
        <v>36</v>
      </c>
      <c r="J39" s="15"/>
      <c r="K39" s="21" t="s">
        <v>9</v>
      </c>
      <c r="L39" s="44">
        <v>47</v>
      </c>
      <c r="M39" s="44">
        <v>143</v>
      </c>
      <c r="Q39" s="34"/>
      <c r="R39" s="34"/>
      <c r="S39" s="2"/>
    </row>
    <row r="40" spans="1:19" ht="24">
      <c r="A40" s="21" t="s">
        <v>13</v>
      </c>
      <c r="B40" s="46">
        <v>8</v>
      </c>
      <c r="C40" s="46">
        <v>3</v>
      </c>
      <c r="D40" s="88">
        <v>13</v>
      </c>
      <c r="E40" s="46">
        <v>3</v>
      </c>
      <c r="F40" s="45">
        <v>1</v>
      </c>
      <c r="G40" s="46">
        <v>0</v>
      </c>
      <c r="H40" s="88">
        <v>14</v>
      </c>
      <c r="I40" s="44">
        <f t="shared" si="3"/>
        <v>42</v>
      </c>
      <c r="J40" s="15"/>
      <c r="K40" s="21" t="s">
        <v>13</v>
      </c>
      <c r="L40" s="44">
        <v>5</v>
      </c>
      <c r="M40" s="44">
        <v>24</v>
      </c>
      <c r="Q40" s="34"/>
      <c r="R40" s="34"/>
      <c r="S40" s="2"/>
    </row>
    <row r="41" spans="1:19" ht="24">
      <c r="A41" s="22" t="s">
        <v>11</v>
      </c>
      <c r="B41" s="47">
        <f t="shared" ref="B41:H41" si="4">SUM(B37:B40)</f>
        <v>18</v>
      </c>
      <c r="C41" s="47">
        <f t="shared" si="4"/>
        <v>4</v>
      </c>
      <c r="D41" s="47">
        <f t="shared" si="4"/>
        <v>24</v>
      </c>
      <c r="E41" s="47">
        <f t="shared" si="4"/>
        <v>9</v>
      </c>
      <c r="F41" s="47">
        <f t="shared" si="4"/>
        <v>2</v>
      </c>
      <c r="G41" s="47">
        <f t="shared" si="4"/>
        <v>0</v>
      </c>
      <c r="H41" s="48">
        <f t="shared" si="4"/>
        <v>21</v>
      </c>
      <c r="I41" s="44">
        <f t="shared" si="3"/>
        <v>78</v>
      </c>
      <c r="J41" s="15"/>
      <c r="K41" s="22" t="s">
        <v>11</v>
      </c>
      <c r="L41" s="44">
        <f>SUM(L37:L40)</f>
        <v>52</v>
      </c>
      <c r="M41" s="44">
        <f>SUM(M37:M40)</f>
        <v>170</v>
      </c>
      <c r="Q41" s="34"/>
      <c r="R41" s="34"/>
      <c r="S41" s="2"/>
    </row>
    <row r="42" spans="1:19" ht="24">
      <c r="A42" s="13"/>
      <c r="G42" s="33"/>
      <c r="H42" s="35"/>
      <c r="J42" s="15"/>
      <c r="Q42" s="34"/>
      <c r="R42" s="34"/>
      <c r="S42" s="2"/>
    </row>
    <row r="43" spans="1:19" ht="24">
      <c r="J43" s="15"/>
      <c r="Q43" s="34"/>
      <c r="R43" s="34"/>
      <c r="S43" s="2"/>
    </row>
    <row r="44" spans="1:19" ht="24">
      <c r="A44" s="67" t="s">
        <v>13</v>
      </c>
      <c r="B44" s="64" t="s">
        <v>36</v>
      </c>
      <c r="C44" s="87"/>
      <c r="D44" s="65"/>
      <c r="E44" s="66" t="s">
        <v>37</v>
      </c>
      <c r="F44" s="66"/>
      <c r="G44" s="66"/>
      <c r="H44" s="5" t="s">
        <v>38</v>
      </c>
      <c r="I44" s="66" t="s">
        <v>11</v>
      </c>
      <c r="J44" s="15"/>
      <c r="K44" s="67" t="s">
        <v>13</v>
      </c>
      <c r="L44" s="37" t="s">
        <v>38</v>
      </c>
      <c r="M44" s="38" t="s">
        <v>39</v>
      </c>
      <c r="O44" s="67" t="s">
        <v>13</v>
      </c>
      <c r="P44" s="37" t="s">
        <v>38</v>
      </c>
      <c r="Q44" s="34"/>
      <c r="R44" s="34"/>
      <c r="S44" s="2"/>
    </row>
    <row r="45" spans="1:19" ht="24">
      <c r="A45" s="67"/>
      <c r="B45" s="39" t="s">
        <v>40</v>
      </c>
      <c r="C45" s="39" t="s">
        <v>41</v>
      </c>
      <c r="D45" s="39" t="s">
        <v>42</v>
      </c>
      <c r="E45" s="1" t="s">
        <v>43</v>
      </c>
      <c r="F45" s="1" t="s">
        <v>44</v>
      </c>
      <c r="G45" s="39" t="s">
        <v>42</v>
      </c>
      <c r="H45" s="40" t="s">
        <v>45</v>
      </c>
      <c r="I45" s="66"/>
      <c r="J45" s="15"/>
      <c r="K45" s="67"/>
      <c r="L45" s="41" t="s">
        <v>46</v>
      </c>
      <c r="M45" s="42" t="s">
        <v>47</v>
      </c>
      <c r="O45" s="67"/>
      <c r="P45" s="41" t="s">
        <v>46</v>
      </c>
      <c r="Q45" s="34"/>
      <c r="R45" s="34"/>
      <c r="S45" s="2"/>
    </row>
    <row r="46" spans="1:19" s="85" customFormat="1" ht="24">
      <c r="A46" s="5" t="s">
        <v>48</v>
      </c>
      <c r="B46" s="45">
        <v>3</v>
      </c>
      <c r="C46" s="43">
        <v>0</v>
      </c>
      <c r="D46" s="45">
        <v>4</v>
      </c>
      <c r="E46" s="45">
        <v>1</v>
      </c>
      <c r="F46" s="43">
        <v>0</v>
      </c>
      <c r="G46" s="43">
        <v>0</v>
      </c>
      <c r="H46" s="43">
        <v>0</v>
      </c>
      <c r="I46" s="45">
        <f>SUM(B46:H46)</f>
        <v>8</v>
      </c>
      <c r="J46" s="15"/>
      <c r="K46" s="5" t="s">
        <v>48</v>
      </c>
      <c r="L46" s="5">
        <v>1</v>
      </c>
      <c r="M46" s="49">
        <v>13</v>
      </c>
      <c r="N46"/>
      <c r="O46" s="5" t="s">
        <v>48</v>
      </c>
      <c r="P46" s="5">
        <v>0</v>
      </c>
      <c r="Q46" s="83"/>
      <c r="R46" s="83"/>
      <c r="S46" s="84"/>
    </row>
    <row r="47" spans="1:19" ht="24">
      <c r="A47" s="5" t="s">
        <v>49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5">
        <v>1</v>
      </c>
      <c r="I47" s="45">
        <f t="shared" ref="I47:I54" si="5">SUM(B47:H47)</f>
        <v>1</v>
      </c>
      <c r="J47" s="15"/>
      <c r="K47" s="5" t="s">
        <v>49</v>
      </c>
      <c r="L47" s="5">
        <v>1</v>
      </c>
      <c r="M47" s="49">
        <v>2</v>
      </c>
      <c r="O47" s="5" t="s">
        <v>49</v>
      </c>
      <c r="P47" s="5">
        <v>0</v>
      </c>
      <c r="Q47" s="34"/>
      <c r="R47" s="34"/>
      <c r="S47" s="2"/>
    </row>
    <row r="48" spans="1:19" ht="24">
      <c r="A48" s="5" t="s">
        <v>50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5">
        <f t="shared" si="5"/>
        <v>0</v>
      </c>
      <c r="J48" s="15"/>
      <c r="K48" s="5" t="s">
        <v>50</v>
      </c>
      <c r="L48" s="5">
        <v>0</v>
      </c>
      <c r="M48" s="49">
        <v>0</v>
      </c>
      <c r="O48" s="5" t="s">
        <v>50</v>
      </c>
      <c r="P48" s="5">
        <v>0</v>
      </c>
      <c r="Q48" s="34"/>
      <c r="R48" s="34"/>
      <c r="S48" s="2"/>
    </row>
    <row r="49" spans="1:19" ht="24">
      <c r="A49" s="5" t="s">
        <v>7</v>
      </c>
      <c r="B49" s="43">
        <v>0</v>
      </c>
      <c r="C49" s="45">
        <v>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5">
        <f t="shared" si="5"/>
        <v>2</v>
      </c>
      <c r="J49" s="15"/>
      <c r="K49" s="5" t="s">
        <v>7</v>
      </c>
      <c r="L49" s="5">
        <v>0</v>
      </c>
      <c r="M49" s="49">
        <v>0</v>
      </c>
      <c r="O49" s="5" t="s">
        <v>7</v>
      </c>
      <c r="P49" s="5">
        <v>0</v>
      </c>
      <c r="Q49" s="34"/>
      <c r="R49" s="34"/>
      <c r="S49" s="2"/>
    </row>
    <row r="50" spans="1:19" ht="24">
      <c r="A50" s="5" t="s">
        <v>24</v>
      </c>
      <c r="B50" s="43">
        <v>0</v>
      </c>
      <c r="C50" s="43">
        <v>0</v>
      </c>
      <c r="D50" s="45">
        <v>1</v>
      </c>
      <c r="E50" s="43">
        <v>0</v>
      </c>
      <c r="F50" s="43">
        <v>0</v>
      </c>
      <c r="G50" s="43">
        <v>0</v>
      </c>
      <c r="H50" s="43">
        <v>0</v>
      </c>
      <c r="I50" s="45">
        <f t="shared" si="5"/>
        <v>1</v>
      </c>
      <c r="J50" s="15"/>
      <c r="K50" s="5" t="s">
        <v>24</v>
      </c>
      <c r="L50" s="5">
        <v>0</v>
      </c>
      <c r="M50" s="49">
        <v>2</v>
      </c>
      <c r="Q50" s="34"/>
      <c r="R50" s="34"/>
      <c r="S50" s="2"/>
    </row>
    <row r="51" spans="1:19" ht="24">
      <c r="A51" s="5" t="s">
        <v>33</v>
      </c>
      <c r="B51" s="43">
        <v>0</v>
      </c>
      <c r="C51" s="45">
        <v>1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5">
        <f t="shared" si="5"/>
        <v>1</v>
      </c>
      <c r="J51" s="15"/>
      <c r="K51" s="5" t="s">
        <v>33</v>
      </c>
      <c r="L51" s="5">
        <v>0</v>
      </c>
      <c r="M51" s="49">
        <v>2</v>
      </c>
      <c r="Q51" s="34"/>
      <c r="R51" s="34"/>
      <c r="S51" s="2"/>
    </row>
    <row r="52" spans="1:19" ht="24">
      <c r="A52" s="70" t="s">
        <v>54</v>
      </c>
      <c r="B52" s="43">
        <v>0</v>
      </c>
      <c r="C52" s="43">
        <v>0</v>
      </c>
      <c r="D52" s="45">
        <v>1</v>
      </c>
      <c r="E52" s="43">
        <v>0</v>
      </c>
      <c r="F52" s="43">
        <v>0</v>
      </c>
      <c r="G52" s="43">
        <v>0</v>
      </c>
      <c r="H52" s="45">
        <v>1</v>
      </c>
      <c r="I52" s="45">
        <f t="shared" si="5"/>
        <v>2</v>
      </c>
      <c r="J52" s="15"/>
      <c r="K52" s="70" t="s">
        <v>54</v>
      </c>
      <c r="L52" s="70">
        <v>1</v>
      </c>
      <c r="M52" s="60">
        <v>38</v>
      </c>
      <c r="Q52" s="34"/>
      <c r="R52" s="34"/>
      <c r="S52" s="2"/>
    </row>
    <row r="53" spans="1:19" ht="24">
      <c r="A53" s="70" t="s">
        <v>55</v>
      </c>
      <c r="B53" s="73">
        <v>3</v>
      </c>
      <c r="C53" s="86">
        <v>0</v>
      </c>
      <c r="D53" s="73">
        <v>2</v>
      </c>
      <c r="E53" s="73">
        <v>2</v>
      </c>
      <c r="F53" s="73">
        <v>1</v>
      </c>
      <c r="G53" s="43">
        <v>0</v>
      </c>
      <c r="H53" s="73">
        <v>5</v>
      </c>
      <c r="I53" s="73">
        <f t="shared" si="5"/>
        <v>13</v>
      </c>
      <c r="J53" s="15"/>
      <c r="K53" s="70" t="s">
        <v>55</v>
      </c>
      <c r="L53" s="70">
        <v>2</v>
      </c>
      <c r="M53" s="44">
        <v>9</v>
      </c>
      <c r="Q53" s="34"/>
      <c r="R53" s="34"/>
      <c r="S53" s="2"/>
    </row>
    <row r="54" spans="1:19" ht="24">
      <c r="A54" s="31" t="s">
        <v>56</v>
      </c>
      <c r="B54" s="72">
        <v>2</v>
      </c>
      <c r="C54" s="43">
        <v>0</v>
      </c>
      <c r="D54" s="72">
        <v>5</v>
      </c>
      <c r="E54" s="43">
        <v>0</v>
      </c>
      <c r="F54" s="43">
        <v>0</v>
      </c>
      <c r="G54" s="43">
        <v>0</v>
      </c>
      <c r="H54" s="90">
        <v>7</v>
      </c>
      <c r="I54" s="45">
        <f t="shared" si="5"/>
        <v>14</v>
      </c>
      <c r="J54" s="15"/>
      <c r="K54" s="31" t="s">
        <v>56</v>
      </c>
      <c r="L54" s="31">
        <v>5</v>
      </c>
      <c r="M54" s="92">
        <v>16</v>
      </c>
      <c r="Q54" s="34"/>
      <c r="R54" s="34"/>
      <c r="S54" s="2"/>
    </row>
    <row r="55" spans="1:19" ht="24">
      <c r="A55"/>
      <c r="J55" s="15"/>
      <c r="Q55" s="34"/>
      <c r="R55" s="34"/>
      <c r="S55" s="2"/>
    </row>
    <row r="56" spans="1:19" ht="24">
      <c r="A56"/>
      <c r="J56" s="15"/>
      <c r="Q56" s="34"/>
      <c r="R56" s="34"/>
      <c r="S56" s="2"/>
    </row>
    <row r="57" spans="1:19" ht="24">
      <c r="A57" s="67" t="s">
        <v>13</v>
      </c>
      <c r="B57" s="64" t="s">
        <v>36</v>
      </c>
      <c r="C57" s="87"/>
      <c r="D57" s="65"/>
      <c r="E57" s="66" t="s">
        <v>37</v>
      </c>
      <c r="F57" s="66"/>
      <c r="G57" s="66"/>
      <c r="H57" s="5" t="s">
        <v>38</v>
      </c>
      <c r="I57" s="66" t="s">
        <v>11</v>
      </c>
      <c r="J57" s="15"/>
      <c r="Q57" s="34"/>
      <c r="R57" s="34"/>
      <c r="S57" s="2"/>
    </row>
    <row r="58" spans="1:19" ht="21">
      <c r="A58" s="67"/>
      <c r="B58" s="39" t="s">
        <v>40</v>
      </c>
      <c r="C58" s="39" t="s">
        <v>41</v>
      </c>
      <c r="D58" s="39" t="s">
        <v>42</v>
      </c>
      <c r="E58" s="1" t="s">
        <v>43</v>
      </c>
      <c r="F58" s="1" t="s">
        <v>44</v>
      </c>
      <c r="G58" s="39" t="s">
        <v>42</v>
      </c>
      <c r="H58" s="40" t="s">
        <v>45</v>
      </c>
      <c r="I58" s="66"/>
      <c r="Q58" s="34"/>
      <c r="R58" s="34"/>
      <c r="S58" s="2"/>
    </row>
    <row r="59" spans="1:19">
      <c r="A59" s="59">
        <v>45170</v>
      </c>
      <c r="B59" s="5"/>
      <c r="C59" s="5"/>
      <c r="D59" s="5">
        <v>1</v>
      </c>
      <c r="E59" s="5"/>
      <c r="F59" s="5"/>
      <c r="G59" s="5"/>
      <c r="H59" s="5"/>
      <c r="I59" s="45">
        <f t="shared" ref="I59:I66" si="6">SUM(B59:H59)</f>
        <v>1</v>
      </c>
      <c r="J59" s="6"/>
      <c r="Q59" s="34"/>
      <c r="R59" s="34"/>
      <c r="S59" s="2"/>
    </row>
    <row r="60" spans="1:19">
      <c r="A60" s="59">
        <v>45171</v>
      </c>
      <c r="B60" s="5"/>
      <c r="C60" s="5"/>
      <c r="D60" s="5">
        <v>1</v>
      </c>
      <c r="E60" s="5"/>
      <c r="F60" s="5"/>
      <c r="G60" s="5"/>
      <c r="H60" s="5"/>
      <c r="I60" s="45">
        <f t="shared" si="6"/>
        <v>1</v>
      </c>
      <c r="Q60" s="34"/>
      <c r="R60" s="34"/>
      <c r="S60" s="2"/>
    </row>
    <row r="61" spans="1:19">
      <c r="A61" s="59">
        <v>45173</v>
      </c>
      <c r="B61" s="5"/>
      <c r="C61" s="5"/>
      <c r="D61" s="5">
        <v>1</v>
      </c>
      <c r="E61" s="5"/>
      <c r="F61" s="5"/>
      <c r="G61" s="5"/>
      <c r="H61" s="5"/>
      <c r="I61" s="45">
        <f t="shared" si="6"/>
        <v>1</v>
      </c>
      <c r="Q61" s="34"/>
      <c r="R61" s="34"/>
      <c r="S61" s="2"/>
    </row>
    <row r="62" spans="1:19">
      <c r="A62" s="59">
        <v>45174</v>
      </c>
      <c r="B62" s="5">
        <v>1</v>
      </c>
      <c r="C62" s="30"/>
      <c r="D62" s="5">
        <v>1</v>
      </c>
      <c r="E62" s="30"/>
      <c r="F62" s="30"/>
      <c r="G62" s="30"/>
      <c r="H62" s="30"/>
      <c r="I62" s="45">
        <f t="shared" si="6"/>
        <v>2</v>
      </c>
      <c r="Q62" s="34"/>
      <c r="R62" s="34"/>
      <c r="S62" s="2"/>
    </row>
    <row r="63" spans="1:19">
      <c r="A63" s="59">
        <v>45175</v>
      </c>
      <c r="B63" s="30"/>
      <c r="C63" s="30"/>
      <c r="D63" s="5">
        <v>1</v>
      </c>
      <c r="E63" s="30"/>
      <c r="F63" s="30"/>
      <c r="G63" s="30"/>
      <c r="H63" s="30"/>
      <c r="I63" s="45">
        <f t="shared" si="6"/>
        <v>1</v>
      </c>
      <c r="Q63" s="34"/>
      <c r="R63" s="34"/>
      <c r="S63" s="2"/>
    </row>
    <row r="64" spans="1:19">
      <c r="A64" s="59">
        <v>45176</v>
      </c>
      <c r="B64" s="30"/>
      <c r="C64" s="30"/>
      <c r="D64" s="30"/>
      <c r="E64" s="30"/>
      <c r="F64" s="30"/>
      <c r="G64" s="30"/>
      <c r="H64" s="73">
        <v>3</v>
      </c>
      <c r="I64" s="45">
        <f t="shared" si="6"/>
        <v>3</v>
      </c>
      <c r="Q64" s="34"/>
      <c r="R64" s="34"/>
      <c r="S64" s="2"/>
    </row>
    <row r="65" spans="1:19">
      <c r="A65" s="59">
        <v>45178</v>
      </c>
      <c r="B65" s="30"/>
      <c r="C65" s="30"/>
      <c r="D65" s="30"/>
      <c r="E65" s="30"/>
      <c r="F65" s="30"/>
      <c r="G65" s="30"/>
      <c r="H65" s="73">
        <v>1</v>
      </c>
      <c r="I65" s="45">
        <f t="shared" si="6"/>
        <v>1</v>
      </c>
      <c r="Q65" s="34"/>
      <c r="R65" s="34"/>
      <c r="S65" s="2"/>
    </row>
    <row r="66" spans="1:19">
      <c r="A66" s="59">
        <v>45180</v>
      </c>
      <c r="B66" s="5">
        <v>1</v>
      </c>
      <c r="C66" s="30"/>
      <c r="D66" s="30"/>
      <c r="E66" s="30"/>
      <c r="F66" s="30"/>
      <c r="G66" s="30"/>
      <c r="H66" s="73">
        <v>3</v>
      </c>
      <c r="I66" s="45">
        <f t="shared" si="6"/>
        <v>4</v>
      </c>
      <c r="Q66" s="34"/>
      <c r="R66" s="34"/>
      <c r="S66" s="2"/>
    </row>
    <row r="67" spans="1:19">
      <c r="A67"/>
      <c r="I67" s="58"/>
      <c r="Q67" s="34"/>
      <c r="R67" s="34"/>
      <c r="S67" s="2"/>
    </row>
    <row r="68" spans="1:19">
      <c r="A68"/>
      <c r="Q68" s="34"/>
      <c r="R68" s="34"/>
      <c r="S68" s="2"/>
    </row>
    <row r="69" spans="1:19">
      <c r="A69"/>
      <c r="Q69" s="34"/>
      <c r="R69" s="34"/>
      <c r="S69" s="2"/>
    </row>
    <row r="70" spans="1:19">
      <c r="A70"/>
      <c r="Q70" s="34"/>
      <c r="R70" s="34"/>
      <c r="S70" s="2"/>
    </row>
    <row r="71" spans="1:19">
      <c r="A71"/>
      <c r="Q71" s="34"/>
      <c r="R71" s="34"/>
      <c r="S71" s="2"/>
    </row>
    <row r="72" spans="1:19">
      <c r="A72"/>
      <c r="Q72" s="34"/>
      <c r="R72" s="34"/>
      <c r="S72" s="2"/>
    </row>
    <row r="73" spans="1:19">
      <c r="A73"/>
      <c r="Q73" s="34"/>
      <c r="R73" s="34"/>
      <c r="S73" s="2"/>
    </row>
    <row r="74" spans="1:19">
      <c r="A74"/>
      <c r="Q74" s="6"/>
      <c r="R74" s="34"/>
      <c r="S74" s="2"/>
    </row>
    <row r="75" spans="1:19">
      <c r="A75"/>
      <c r="R75" s="34"/>
      <c r="S75" s="2"/>
    </row>
    <row r="76" spans="1:19">
      <c r="A76"/>
      <c r="R76" s="34"/>
      <c r="S76" s="2"/>
    </row>
    <row r="77" spans="1:19">
      <c r="A77"/>
      <c r="R77" s="34"/>
      <c r="S77" s="2"/>
    </row>
    <row r="78" spans="1:19">
      <c r="A78"/>
      <c r="R78" s="34"/>
      <c r="S78" s="2"/>
    </row>
    <row r="79" spans="1:19">
      <c r="A79"/>
      <c r="R79" s="34"/>
      <c r="S79" s="2"/>
    </row>
    <row r="80" spans="1:19">
      <c r="A80"/>
    </row>
    <row r="81" spans="1:17" s="6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</row>
    <row r="83" spans="1:17">
      <c r="A83"/>
    </row>
    <row r="84" spans="1:17">
      <c r="A84"/>
    </row>
    <row r="85" spans="1:17">
      <c r="A85"/>
      <c r="Q85" s="38" t="s">
        <v>39</v>
      </c>
    </row>
    <row r="86" spans="1:17">
      <c r="A86"/>
      <c r="Q86" s="42" t="s">
        <v>47</v>
      </c>
    </row>
    <row r="87" spans="1:17">
      <c r="A87"/>
      <c r="Q87" s="49">
        <v>0</v>
      </c>
    </row>
    <row r="88" spans="1:17">
      <c r="A88"/>
      <c r="Q88" s="49">
        <v>0</v>
      </c>
    </row>
    <row r="89" spans="1:17">
      <c r="A89"/>
      <c r="Q89" s="49">
        <v>0</v>
      </c>
    </row>
    <row r="90" spans="1:17">
      <c r="A90"/>
      <c r="Q90" s="50">
        <v>17</v>
      </c>
    </row>
    <row r="91" spans="1:17">
      <c r="A91"/>
    </row>
    <row r="92" spans="1:17">
      <c r="A92"/>
    </row>
    <row r="93" spans="1:17">
      <c r="A93"/>
    </row>
    <row r="94" spans="1:17">
      <c r="A94"/>
    </row>
    <row r="95" spans="1:17">
      <c r="A95"/>
    </row>
    <row r="96" spans="1:17">
      <c r="A96"/>
    </row>
    <row r="97" spans="1:1">
      <c r="A97"/>
    </row>
    <row r="98" spans="1:1">
      <c r="A98"/>
    </row>
    <row r="99" spans="1:1">
      <c r="A99"/>
    </row>
  </sheetData>
  <mergeCells count="25">
    <mergeCell ref="A25:B25"/>
    <mergeCell ref="A26:B26"/>
    <mergeCell ref="B35:D35"/>
    <mergeCell ref="B44:D44"/>
    <mergeCell ref="A27:B27"/>
    <mergeCell ref="A28:B28"/>
    <mergeCell ref="A29:B29"/>
    <mergeCell ref="A30:B30"/>
    <mergeCell ref="A35:A36"/>
    <mergeCell ref="E35:G35"/>
    <mergeCell ref="I35:I36"/>
    <mergeCell ref="K35:K36"/>
    <mergeCell ref="A57:A58"/>
    <mergeCell ref="B57:D57"/>
    <mergeCell ref="E57:G57"/>
    <mergeCell ref="I57:I58"/>
    <mergeCell ref="O44:O45"/>
    <mergeCell ref="A44:A45"/>
    <mergeCell ref="E44:G44"/>
    <mergeCell ref="I44:I45"/>
    <mergeCell ref="K44:K45"/>
    <mergeCell ref="A24:B24"/>
    <mergeCell ref="K24:L24"/>
    <mergeCell ref="K25:L25"/>
    <mergeCell ref="K26:L26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3" t="s">
        <v>32</v>
      </c>
      <c r="C1" s="54" t="s">
        <v>51</v>
      </c>
    </row>
    <row r="2" spans="1:10">
      <c r="A2" s="53"/>
      <c r="C2" s="54"/>
    </row>
    <row r="3" spans="1:10">
      <c r="A3" s="53"/>
      <c r="C3" s="54"/>
    </row>
    <row r="4" spans="1:10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>
      <c r="A5" s="68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>
      <c r="A6" s="69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>
      <c r="A7" s="68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>
      <c r="A8" s="69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>
      <c r="A9" s="68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>
      <c r="A10" s="69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>
      <c r="A11" s="53"/>
      <c r="C11" s="54"/>
    </row>
    <row r="12" spans="1:10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>
      <c r="A16" s="53"/>
      <c r="C16" s="54"/>
    </row>
    <row r="17" spans="1:8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>
      <c r="A21" s="53"/>
      <c r="C21" s="54"/>
    </row>
    <row r="22" spans="1:8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>
      <c r="A26" s="53"/>
      <c r="C26" s="54"/>
    </row>
    <row r="27" spans="1:8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>
      <c r="A63" s="12" t="s">
        <v>25</v>
      </c>
      <c r="B63" s="51">
        <v>96619</v>
      </c>
      <c r="C63" s="74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75">
        <v>7105</v>
      </c>
    </row>
    <row r="72" spans="1:8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>
      <c r="A75" s="12" t="s">
        <v>30</v>
      </c>
      <c r="B75" s="51">
        <v>6773</v>
      </c>
      <c r="C75" s="51">
        <v>7220</v>
      </c>
      <c r="D75" s="51">
        <v>7925</v>
      </c>
      <c r="E75" s="75">
        <v>8251</v>
      </c>
      <c r="F75" s="75">
        <v>8323</v>
      </c>
      <c r="G75" s="51">
        <v>7760</v>
      </c>
      <c r="H75" s="51">
        <v>7219</v>
      </c>
    </row>
    <row r="77" spans="1:8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75">
        <v>9034</v>
      </c>
    </row>
    <row r="82" spans="1:8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>
      <c r="A83" s="12" t="s">
        <v>25</v>
      </c>
      <c r="B83" s="51">
        <v>102032</v>
      </c>
      <c r="C83" s="76">
        <v>120990</v>
      </c>
      <c r="D83" s="76">
        <v>132308</v>
      </c>
      <c r="E83" s="56">
        <v>130005</v>
      </c>
      <c r="F83" s="76">
        <v>124154</v>
      </c>
      <c r="G83" s="76">
        <v>124433</v>
      </c>
      <c r="H83" s="76">
        <v>121126</v>
      </c>
    </row>
    <row r="84" spans="1:8">
      <c r="A84" s="12" t="s">
        <v>28</v>
      </c>
      <c r="B84" s="51">
        <v>12652</v>
      </c>
      <c r="C84" s="76">
        <v>13481</v>
      </c>
      <c r="D84" s="76">
        <v>13980</v>
      </c>
      <c r="E84" s="56">
        <v>14091</v>
      </c>
      <c r="F84" s="76">
        <v>13895</v>
      </c>
      <c r="G84" s="76">
        <v>13642</v>
      </c>
      <c r="H84" s="76">
        <v>13608</v>
      </c>
    </row>
    <row r="85" spans="1:8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>
      <c r="A88" s="12" t="s">
        <v>25</v>
      </c>
      <c r="B88" s="76">
        <v>121587</v>
      </c>
      <c r="C88" s="76">
        <v>120895</v>
      </c>
      <c r="D88" s="76">
        <v>122706</v>
      </c>
      <c r="E88" s="76">
        <v>123954</v>
      </c>
      <c r="F88" s="76">
        <v>127117</v>
      </c>
      <c r="G88" s="76">
        <v>125902</v>
      </c>
      <c r="H88" s="76">
        <v>126014</v>
      </c>
    </row>
    <row r="89" spans="1:8">
      <c r="A89" s="12" t="s">
        <v>28</v>
      </c>
      <c r="B89" s="76">
        <v>13619</v>
      </c>
      <c r="C89" s="76">
        <v>14209</v>
      </c>
      <c r="D89" s="76">
        <v>14432</v>
      </c>
      <c r="E89" s="76">
        <v>14805</v>
      </c>
      <c r="F89" s="76">
        <v>15462</v>
      </c>
      <c r="G89" s="76">
        <v>15681</v>
      </c>
      <c r="H89" s="76">
        <v>15535</v>
      </c>
    </row>
    <row r="90" spans="1:8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>
      <c r="A93" s="12" t="s">
        <v>25</v>
      </c>
      <c r="B93" s="76">
        <v>126128</v>
      </c>
      <c r="C93" s="76">
        <v>124710</v>
      </c>
      <c r="D93" s="76">
        <v>124015</v>
      </c>
      <c r="E93" s="76">
        <v>121914</v>
      </c>
      <c r="F93" s="76">
        <v>120858</v>
      </c>
      <c r="G93" s="76">
        <v>116895</v>
      </c>
      <c r="H93" s="76">
        <v>115461</v>
      </c>
    </row>
    <row r="94" spans="1:8">
      <c r="A94" s="12" t="s">
        <v>28</v>
      </c>
      <c r="B94" s="76">
        <v>15460</v>
      </c>
      <c r="C94" s="76">
        <v>15117</v>
      </c>
      <c r="D94" s="76">
        <v>15054</v>
      </c>
      <c r="E94" s="76">
        <v>14812</v>
      </c>
      <c r="F94" s="76">
        <v>14777</v>
      </c>
      <c r="G94" s="76">
        <v>14090</v>
      </c>
      <c r="H94" s="76">
        <v>13886</v>
      </c>
    </row>
    <row r="95" spans="1:8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>
      <c r="A98" s="12" t="s">
        <v>25</v>
      </c>
      <c r="B98" s="76">
        <v>114610</v>
      </c>
      <c r="C98" s="76"/>
      <c r="D98" s="76"/>
      <c r="E98" s="76"/>
      <c r="F98" s="76"/>
      <c r="G98" s="76"/>
      <c r="H98" s="76"/>
    </row>
    <row r="99" spans="1:8">
      <c r="A99" s="12" t="s">
        <v>28</v>
      </c>
      <c r="B99" s="76">
        <v>13957</v>
      </c>
      <c r="C99" s="76"/>
      <c r="D99" s="76"/>
      <c r="E99" s="76"/>
      <c r="F99" s="76"/>
      <c r="G99" s="76"/>
      <c r="H99" s="76"/>
    </row>
    <row r="100" spans="1:8">
      <c r="A100" s="12" t="s">
        <v>30</v>
      </c>
      <c r="B100" s="76">
        <v>9888</v>
      </c>
      <c r="C100" s="76"/>
      <c r="D100" s="76"/>
      <c r="E100" s="76"/>
      <c r="F100" s="76"/>
      <c r="G100" s="76"/>
      <c r="H100" s="76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2023-09-14T20:52:53Z</dcterms:modified>
</cp:coreProperties>
</file>