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44D3F8F-837A-6C46-8D54-35CE935B7A72}" xr6:coauthVersionLast="47" xr6:coauthVersionMax="47" xr10:uidLastSave="{00000000-0000-0000-0000-000000000000}"/>
  <bookViews>
    <workbookView xWindow="616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I66" i="1"/>
  <c r="I65" i="1"/>
  <c r="I64" i="1"/>
  <c r="I63" i="1"/>
  <c r="I62" i="1"/>
  <c r="I61" i="1" l="1"/>
  <c r="I60" i="1"/>
  <c r="I88" i="1" l="1"/>
  <c r="I59" i="1"/>
  <c r="I58" i="1"/>
  <c r="I57" i="1"/>
  <c r="I37" i="1"/>
  <c r="I56" i="1" l="1"/>
  <c r="I55" i="1"/>
  <c r="I54" i="1" l="1"/>
  <c r="I53" i="1" l="1"/>
  <c r="I51" i="1" l="1"/>
  <c r="I52" i="1"/>
  <c r="I50" i="1" l="1"/>
  <c r="I49" i="1" l="1"/>
  <c r="I48" i="1"/>
  <c r="I46" i="1" l="1"/>
  <c r="I47" i="1"/>
  <c r="I45" i="1" l="1"/>
  <c r="I44" i="1" l="1"/>
  <c r="I43" i="1"/>
  <c r="I42" i="1"/>
  <c r="I87" i="1" l="1"/>
  <c r="I86" i="1"/>
  <c r="I36" i="1" l="1"/>
  <c r="I41" i="1"/>
  <c r="I85" i="1" l="1"/>
  <c r="I84" i="1"/>
  <c r="I83" i="1"/>
  <c r="I82" i="1"/>
  <c r="I81" i="1"/>
  <c r="M87" i="1"/>
  <c r="L87" i="1"/>
  <c r="H76" i="1"/>
  <c r="G76" i="1"/>
  <c r="F76" i="1"/>
  <c r="E76" i="1"/>
  <c r="D76" i="1"/>
  <c r="C76" i="1"/>
  <c r="B76" i="1"/>
  <c r="I75" i="1"/>
  <c r="I74" i="1"/>
  <c r="I73" i="1"/>
  <c r="I72" i="1"/>
  <c r="H68" i="1"/>
  <c r="G68" i="1"/>
  <c r="S42" i="1"/>
  <c r="S41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9" i="1"/>
  <c r="S27" i="1"/>
  <c r="I27" i="1"/>
  <c r="S26" i="1"/>
  <c r="I26" i="1"/>
  <c r="I25" i="1"/>
  <c r="I24" i="1"/>
  <c r="S28" i="1" l="1"/>
  <c r="S29" i="1" s="1"/>
  <c r="I76" i="1"/>
  <c r="I28" i="1"/>
  <c r="I29" i="1" s="1"/>
</calcChain>
</file>

<file path=xl/sharedStrings.xml><?xml version="1.0" encoding="utf-8"?>
<sst xmlns="http://schemas.openxmlformats.org/spreadsheetml/2006/main" count="256" uniqueCount="62">
  <si>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</si>
  <si>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</si>
  <si>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</si>
  <si>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</si>
  <si>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</si>
  <si>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</si>
  <si>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</si>
  <si>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</si>
  <si>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</si>
  <si>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</si>
  <si>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</si>
  <si>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</si>
  <si>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</si>
  <si>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</si>
  <si>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</si>
  <si>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</si>
  <si>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</si>
  <si>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</si>
  <si>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</si>
  <si>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</si>
  <si>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</si>
  <si>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</si>
  <si>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</si>
  <si>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</si>
  <si>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</si>
  <si>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</si>
  <si>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</si>
  <si>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</si>
  <si>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</si>
  <si>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</si>
  <si>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</si>
  <si>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</si>
  <si>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</si>
  <si>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</si>
  <si>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</si>
  <si>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</si>
  <si>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</si>
  <si>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</si>
  <si>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</si>
  <si>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</si>
  <si>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</si>
  <si>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</si>
  <si>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</si>
  <si>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</si>
  <si>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</si>
  <si>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</si>
  <si>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</si>
  <si>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</si>
  <si>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</si>
  <si>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</si>
  <si>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</si>
  <si>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</si>
  <si>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</si>
  <si>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</si>
  <si>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</si>
  <si>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</si>
  <si>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</si>
  <si>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</si>
  <si>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</si>
  <si>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</si>
  <si>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</si>
  <si>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感染の機会が増加しています。十分な警戒を続けてください。</t>
    <rPh sb="0" eb="2">
      <t xml:space="preserve">カンセンノ </t>
    </rPh>
    <rPh sb="3" eb="5">
      <t xml:space="preserve">キカイガ </t>
    </rPh>
    <rPh sb="6" eb="8">
      <t xml:space="preserve">ゾウカシテイマス。 </t>
    </rPh>
    <rPh sb="14" eb="16">
      <t xml:space="preserve">ジュウブンナ </t>
    </rPh>
    <rPh sb="17" eb="18">
      <t>ケイカイヲ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</si>
</sst>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34"/>
  <sheetViews>
    <sheetView tabSelected="1" zoomScale="110" zoomScaleNormal="110" workbookViewId="0">
      <selection activeCell="C14" sqref="C14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33</v>
      </c>
      <c r="C1" s="35" t="s">
        <v>61</v>
      </c>
    </row>
    <row r="2" spans="1:11">
      <c r="A2" s="10" t="s">
        <v>56</v>
      </c>
      <c r="C2" s="35"/>
    </row>
    <row r="3" spans="1:11">
      <c r="A3" s="12"/>
      <c r="B3" s="54">
        <v>45144</v>
      </c>
      <c r="C3" s="54">
        <v>45145</v>
      </c>
      <c r="D3" s="54">
        <v>45146</v>
      </c>
      <c r="E3" s="54">
        <v>45147</v>
      </c>
      <c r="F3" s="54">
        <v>45148</v>
      </c>
      <c r="G3" s="54">
        <v>45149</v>
      </c>
      <c r="H3" s="54">
        <v>45150</v>
      </c>
    </row>
    <row r="4" spans="1:11">
      <c r="A4" s="12" t="s">
        <v>25</v>
      </c>
      <c r="B4" s="53">
        <v>107267</v>
      </c>
      <c r="C4" s="53">
        <v>107315</v>
      </c>
      <c r="D4" s="53">
        <v>109282</v>
      </c>
      <c r="E4" s="53">
        <v>107436</v>
      </c>
      <c r="F4" s="53">
        <v>107303</v>
      </c>
      <c r="G4" s="53">
        <v>93677</v>
      </c>
      <c r="H4" s="53">
        <v>92876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12263</v>
      </c>
      <c r="C5" s="53">
        <v>12184</v>
      </c>
      <c r="D5" s="53">
        <v>12222</v>
      </c>
      <c r="E5" s="53">
        <v>10208</v>
      </c>
      <c r="F5" s="53">
        <v>11993</v>
      </c>
      <c r="G5" s="53">
        <v>10208</v>
      </c>
      <c r="H5" s="53">
        <v>9968</v>
      </c>
      <c r="I5" s="13" t="s">
        <v>26</v>
      </c>
      <c r="J5" s="6" t="s">
        <v>29</v>
      </c>
    </row>
    <row r="6" spans="1:11">
      <c r="A6" s="12" t="s">
        <v>30</v>
      </c>
      <c r="B6" s="53">
        <v>6773</v>
      </c>
      <c r="C6" s="53">
        <v>7220</v>
      </c>
      <c r="D6" s="53">
        <v>7925</v>
      </c>
      <c r="E6" s="78">
        <v>8251</v>
      </c>
      <c r="F6" s="78">
        <v>8323</v>
      </c>
      <c r="G6" s="53">
        <v>7760</v>
      </c>
      <c r="H6" s="53">
        <v>7219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4">
        <v>45151</v>
      </c>
      <c r="C8" s="54">
        <v>45152</v>
      </c>
      <c r="D8" s="54">
        <v>45153</v>
      </c>
      <c r="E8" s="54">
        <v>45154</v>
      </c>
      <c r="F8" s="54">
        <v>45155</v>
      </c>
      <c r="G8" s="54">
        <v>45156</v>
      </c>
      <c r="H8" s="54">
        <v>45157</v>
      </c>
    </row>
    <row r="9" spans="1:11" s="11" customFormat="1">
      <c r="A9" s="12" t="s">
        <v>25</v>
      </c>
      <c r="B9" s="53">
        <v>93709</v>
      </c>
      <c r="C9" s="53">
        <v>77609</v>
      </c>
      <c r="D9" s="53">
        <v>68153</v>
      </c>
      <c r="E9" s="53">
        <v>73059</v>
      </c>
      <c r="F9" s="53">
        <v>79642</v>
      </c>
      <c r="G9" s="53">
        <v>99281</v>
      </c>
      <c r="H9" s="53">
        <v>101555</v>
      </c>
    </row>
    <row r="10" spans="1:11" s="11" customFormat="1">
      <c r="A10" s="12" t="s">
        <v>28</v>
      </c>
      <c r="B10" s="53">
        <v>9940</v>
      </c>
      <c r="C10" s="53">
        <v>8952</v>
      </c>
      <c r="D10" s="53">
        <v>8933</v>
      </c>
      <c r="E10" s="53">
        <v>9118</v>
      </c>
      <c r="F10" s="53">
        <v>9692</v>
      </c>
      <c r="G10" s="53">
        <v>11806</v>
      </c>
      <c r="H10" s="53">
        <v>12202</v>
      </c>
    </row>
    <row r="11" spans="1:11" s="11" customFormat="1">
      <c r="A11" s="12" t="s">
        <v>30</v>
      </c>
      <c r="B11" s="53">
        <v>7299</v>
      </c>
      <c r="C11" s="53">
        <v>5740</v>
      </c>
      <c r="D11" s="53">
        <v>3916</v>
      </c>
      <c r="E11" s="53">
        <v>3812</v>
      </c>
      <c r="F11" s="53">
        <v>5580</v>
      </c>
      <c r="G11" s="53">
        <v>7809</v>
      </c>
      <c r="H11" s="78">
        <v>9034</v>
      </c>
    </row>
    <row r="12" spans="1:11" s="11" customFormat="1"/>
    <row r="13" spans="1:11" s="11" customFormat="1">
      <c r="A13" s="12"/>
      <c r="B13" s="54">
        <v>45158</v>
      </c>
      <c r="C13" s="54">
        <v>45159</v>
      </c>
      <c r="D13" s="54">
        <v>45160</v>
      </c>
      <c r="E13" s="54">
        <v>45161</v>
      </c>
      <c r="F13" s="54">
        <v>45162</v>
      </c>
      <c r="G13" s="54">
        <v>45163</v>
      </c>
      <c r="H13" s="54">
        <v>45164</v>
      </c>
    </row>
    <row r="14" spans="1:11" s="11" customFormat="1">
      <c r="A14" s="12" t="s">
        <v>25</v>
      </c>
      <c r="B14" s="53">
        <v>102032</v>
      </c>
      <c r="C14" s="79">
        <v>120990</v>
      </c>
      <c r="D14" s="53"/>
      <c r="E14" s="53"/>
      <c r="F14" s="53"/>
      <c r="G14" s="53"/>
      <c r="H14" s="53"/>
    </row>
    <row r="15" spans="1:11" s="11" customFormat="1">
      <c r="A15" s="12" t="s">
        <v>28</v>
      </c>
      <c r="B15" s="53">
        <v>12336</v>
      </c>
      <c r="C15" s="79">
        <v>13186</v>
      </c>
      <c r="D15" s="53"/>
      <c r="E15" s="53"/>
      <c r="F15" s="53"/>
      <c r="G15" s="53"/>
      <c r="H15" s="53"/>
    </row>
    <row r="16" spans="1:11" s="11" customFormat="1">
      <c r="A16" s="12" t="s">
        <v>30</v>
      </c>
      <c r="B16" s="53">
        <v>9160</v>
      </c>
      <c r="C16" s="79">
        <v>12392</v>
      </c>
      <c r="D16" s="53"/>
      <c r="E16" s="53"/>
      <c r="F16" s="53"/>
      <c r="G16" s="53"/>
      <c r="H16" s="53"/>
    </row>
    <row r="17" spans="1:20" s="6" customFormat="1">
      <c r="A17" s="13"/>
      <c r="B17" s="32"/>
    </row>
    <row r="18" spans="1:20" s="6" customFormat="1">
      <c r="A18" s="13"/>
      <c r="B18" s="63" t="s">
        <v>57</v>
      </c>
    </row>
    <row r="19" spans="1:20" s="6" customFormat="1">
      <c r="A19" s="13"/>
      <c r="B19" s="32" t="s">
        <v>32</v>
      </c>
    </row>
    <row r="20" spans="1:20" s="6" customFormat="1">
      <c r="A20" s="13"/>
      <c r="B20" s="32" t="s">
        <v>60</v>
      </c>
    </row>
    <row r="21" spans="1:20" s="6" customFormat="1">
      <c r="B21" s="32"/>
    </row>
    <row r="22" spans="1:20" s="11" customFormat="1" ht="24">
      <c r="A22" s="14" t="s">
        <v>18</v>
      </c>
      <c r="G22" s="6" t="s">
        <v>8</v>
      </c>
      <c r="H22" s="8">
        <v>45161</v>
      </c>
      <c r="I22" s="9">
        <v>0.25</v>
      </c>
      <c r="K22" s="14" t="s">
        <v>19</v>
      </c>
    </row>
    <row r="23" spans="1:20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>
      <c r="B27" s="29" t="s">
        <v>13</v>
      </c>
      <c r="C27" s="26">
        <v>12</v>
      </c>
      <c r="D27" s="26">
        <v>22</v>
      </c>
      <c r="E27" s="25">
        <v>17</v>
      </c>
      <c r="F27" s="26">
        <v>52</v>
      </c>
      <c r="G27" s="25">
        <v>22</v>
      </c>
      <c r="H27" s="26">
        <v>18</v>
      </c>
      <c r="I27" s="25">
        <f>SUM(C27:H27)</f>
        <v>143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>
      <c r="B28" s="73" t="s">
        <v>11</v>
      </c>
      <c r="C28" s="80">
        <f t="shared" ref="C28:I28" si="0">SUM(C24:C27)</f>
        <v>56</v>
      </c>
      <c r="D28" s="80">
        <f t="shared" si="0"/>
        <v>67</v>
      </c>
      <c r="E28" s="80">
        <f t="shared" si="0"/>
        <v>67</v>
      </c>
      <c r="F28" s="80">
        <f t="shared" si="0"/>
        <v>174</v>
      </c>
      <c r="G28" s="80">
        <f t="shared" si="0"/>
        <v>70</v>
      </c>
      <c r="H28" s="80">
        <f t="shared" si="0"/>
        <v>78</v>
      </c>
      <c r="I28" s="27">
        <f t="shared" si="0"/>
        <v>512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>
      <c r="A29" s="4"/>
      <c r="B29" s="4" t="s">
        <v>10</v>
      </c>
      <c r="C29" s="3">
        <f>C28/247</f>
        <v>0.22672064777327935</v>
      </c>
      <c r="D29" s="3">
        <f>D28/303</f>
        <v>0.22112211221122113</v>
      </c>
      <c r="E29" s="3">
        <f>E28/324</f>
        <v>0.20679012345679013</v>
      </c>
      <c r="F29" s="19">
        <f>F28/545</f>
        <v>0.31926605504587158</v>
      </c>
      <c r="G29" s="3">
        <f>G28/300</f>
        <v>0.23333333333333334</v>
      </c>
      <c r="H29" s="16">
        <f>H28/183</f>
        <v>0.42622950819672129</v>
      </c>
      <c r="I29" s="3">
        <f>I28/1902</f>
        <v>0.26919032597266035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>
      <c r="A30" s="10"/>
    </row>
    <row r="31" spans="1:20" s="6" customFormat="1" ht="24">
      <c r="A31" s="10" t="s">
        <v>23</v>
      </c>
      <c r="K31" s="14" t="s">
        <v>19</v>
      </c>
    </row>
    <row r="32" spans="1:20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9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>SUM(C34:H34)</f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72" t="s">
        <v>13</v>
      </c>
      <c r="B36" s="72" t="s">
        <v>55</v>
      </c>
      <c r="C36" s="73">
        <v>3</v>
      </c>
      <c r="D36" s="73">
        <v>1</v>
      </c>
      <c r="E36" s="73">
        <v>0</v>
      </c>
      <c r="F36" s="62">
        <v>16</v>
      </c>
      <c r="G36" s="73">
        <v>5</v>
      </c>
      <c r="H36" s="12">
        <v>2</v>
      </c>
      <c r="I36" s="62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5" t="s">
        <v>58</v>
      </c>
      <c r="B37" s="25" t="s">
        <v>59</v>
      </c>
      <c r="C37" s="12">
        <v>1</v>
      </c>
      <c r="D37" s="12">
        <v>2</v>
      </c>
      <c r="E37" s="73">
        <v>4</v>
      </c>
      <c r="F37" s="12">
        <v>8</v>
      </c>
      <c r="G37" s="73">
        <v>5</v>
      </c>
      <c r="H37" s="12">
        <v>2</v>
      </c>
      <c r="I37" s="5">
        <f>SUM(C37:H37)</f>
        <v>22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4">
      <c r="A39" s="10" t="s">
        <v>22</v>
      </c>
      <c r="K39" s="14" t="s">
        <v>19</v>
      </c>
    </row>
    <row r="40" spans="1:19">
      <c r="A40" s="66" t="s">
        <v>12</v>
      </c>
      <c r="B40" s="67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68" t="s">
        <v>12</v>
      </c>
      <c r="L40" s="68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4">
      <c r="A41" s="74">
        <v>45110</v>
      </c>
      <c r="B41" s="74"/>
      <c r="C41" s="73">
        <v>0</v>
      </c>
      <c r="D41" s="73">
        <v>0</v>
      </c>
      <c r="E41" s="73">
        <v>0</v>
      </c>
      <c r="F41" s="72">
        <v>1</v>
      </c>
      <c r="G41" s="73">
        <v>0</v>
      </c>
      <c r="H41" s="73">
        <v>0</v>
      </c>
      <c r="I41" s="72">
        <f t="shared" ref="I41:I43" si="1">SUM(C41:H41)</f>
        <v>1</v>
      </c>
      <c r="J41" s="15"/>
      <c r="K41" s="65">
        <v>45055</v>
      </c>
      <c r="L41" s="65"/>
      <c r="M41" s="12">
        <v>0</v>
      </c>
      <c r="N41" s="12">
        <v>0</v>
      </c>
      <c r="O41" s="5">
        <v>1</v>
      </c>
      <c r="P41" s="12">
        <v>0</v>
      </c>
      <c r="Q41" s="12">
        <v>0</v>
      </c>
      <c r="R41" s="12">
        <v>0</v>
      </c>
      <c r="S41" s="5">
        <f>SUM(M41:R41)</f>
        <v>1</v>
      </c>
    </row>
    <row r="42" spans="1:19" ht="24">
      <c r="A42" s="74">
        <v>45116</v>
      </c>
      <c r="B42" s="74"/>
      <c r="C42" s="73">
        <v>0</v>
      </c>
      <c r="D42" s="73">
        <v>0</v>
      </c>
      <c r="E42" s="73">
        <v>0</v>
      </c>
      <c r="F42" s="73">
        <v>0</v>
      </c>
      <c r="G42" s="72">
        <v>1</v>
      </c>
      <c r="H42" s="73">
        <v>0</v>
      </c>
      <c r="I42" s="72">
        <f t="shared" si="1"/>
        <v>1</v>
      </c>
      <c r="J42" s="15"/>
      <c r="K42" s="65">
        <v>45058</v>
      </c>
      <c r="L42" s="65"/>
      <c r="M42" s="12"/>
      <c r="N42" s="12"/>
      <c r="O42" s="5">
        <v>1</v>
      </c>
      <c r="P42" s="12"/>
      <c r="Q42" s="12"/>
      <c r="R42" s="12"/>
      <c r="S42" s="5">
        <f>SUM(M42:R42)</f>
        <v>1</v>
      </c>
    </row>
    <row r="43" spans="1:19" ht="24">
      <c r="A43" s="74">
        <v>45117</v>
      </c>
      <c r="B43" s="74"/>
      <c r="C43" s="73">
        <v>0</v>
      </c>
      <c r="D43" s="72">
        <v>1</v>
      </c>
      <c r="E43" s="73">
        <v>0</v>
      </c>
      <c r="F43" s="72">
        <v>2</v>
      </c>
      <c r="G43" s="73">
        <v>0</v>
      </c>
      <c r="H43" s="73">
        <v>0</v>
      </c>
      <c r="I43" s="72">
        <f t="shared" si="1"/>
        <v>3</v>
      </c>
      <c r="J43" s="15"/>
    </row>
    <row r="44" spans="1:19" ht="24">
      <c r="A44" s="74">
        <v>45118</v>
      </c>
      <c r="B44" s="74"/>
      <c r="C44" s="73">
        <v>0</v>
      </c>
      <c r="D44" s="73">
        <v>0</v>
      </c>
      <c r="E44" s="73">
        <v>0</v>
      </c>
      <c r="F44" s="72">
        <v>1</v>
      </c>
      <c r="G44" s="73">
        <v>0</v>
      </c>
      <c r="H44" s="73">
        <v>0</v>
      </c>
      <c r="I44" s="72">
        <f t="shared" ref="I44" si="2">SUM(C44:H44)</f>
        <v>1</v>
      </c>
      <c r="J44" s="15"/>
    </row>
    <row r="45" spans="1:19" ht="24">
      <c r="A45" s="74">
        <v>45120</v>
      </c>
      <c r="B45" s="74"/>
      <c r="C45" s="73">
        <v>0</v>
      </c>
      <c r="D45" s="73">
        <v>0</v>
      </c>
      <c r="E45" s="73">
        <v>0</v>
      </c>
      <c r="F45" s="72">
        <v>1</v>
      </c>
      <c r="G45" s="73">
        <v>0</v>
      </c>
      <c r="H45" s="73">
        <v>0</v>
      </c>
      <c r="I45" s="72">
        <f t="shared" ref="I45:I49" si="3">SUM(C45:H45)</f>
        <v>1</v>
      </c>
      <c r="J45" s="15"/>
    </row>
    <row r="46" spans="1:19" ht="24">
      <c r="A46" s="74">
        <v>45123</v>
      </c>
      <c r="B46" s="74"/>
      <c r="C46" s="73">
        <v>0</v>
      </c>
      <c r="D46" s="73">
        <v>0</v>
      </c>
      <c r="E46" s="73">
        <v>0</v>
      </c>
      <c r="F46" s="72">
        <v>1</v>
      </c>
      <c r="G46" s="73">
        <v>0</v>
      </c>
      <c r="H46" s="73">
        <v>0</v>
      </c>
      <c r="I46" s="72">
        <f t="shared" si="3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74">
        <v>45124</v>
      </c>
      <c r="B47" s="74"/>
      <c r="C47" s="73">
        <v>0</v>
      </c>
      <c r="D47" s="73">
        <v>0</v>
      </c>
      <c r="E47" s="73">
        <v>0</v>
      </c>
      <c r="F47" s="72">
        <v>2</v>
      </c>
      <c r="G47" s="73">
        <v>0</v>
      </c>
      <c r="H47" s="73">
        <v>0</v>
      </c>
      <c r="I47" s="72">
        <f t="shared" si="3"/>
        <v>2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74">
        <v>45125</v>
      </c>
      <c r="B48" s="74"/>
      <c r="C48" s="73">
        <v>0</v>
      </c>
      <c r="D48" s="73">
        <v>0</v>
      </c>
      <c r="E48" s="73">
        <v>0</v>
      </c>
      <c r="F48" s="72">
        <v>1</v>
      </c>
      <c r="G48" s="72">
        <v>1</v>
      </c>
      <c r="H48" s="73">
        <v>0</v>
      </c>
      <c r="I48" s="72">
        <f t="shared" si="3"/>
        <v>2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74">
        <v>45126</v>
      </c>
      <c r="B49" s="74"/>
      <c r="C49" s="72">
        <v>1</v>
      </c>
      <c r="D49" s="73">
        <v>0</v>
      </c>
      <c r="E49" s="73">
        <v>0</v>
      </c>
      <c r="F49" s="72">
        <v>2</v>
      </c>
      <c r="G49" s="73">
        <v>0</v>
      </c>
      <c r="H49" s="73">
        <v>0</v>
      </c>
      <c r="I49" s="72">
        <f t="shared" si="3"/>
        <v>3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74">
        <v>45127</v>
      </c>
      <c r="B50" s="74"/>
      <c r="C50" s="73">
        <v>0</v>
      </c>
      <c r="D50" s="73">
        <v>0</v>
      </c>
      <c r="E50" s="73">
        <v>0</v>
      </c>
      <c r="F50" s="72">
        <v>2</v>
      </c>
      <c r="G50" s="73">
        <v>0</v>
      </c>
      <c r="H50" s="73">
        <v>0</v>
      </c>
      <c r="I50" s="72">
        <f t="shared" ref="I50:I56" si="4">SUM(C50:H50)</f>
        <v>2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74">
        <v>45130</v>
      </c>
      <c r="B51" s="74"/>
      <c r="C51" s="72">
        <v>1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2">
        <f t="shared" si="4"/>
        <v>1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74">
        <v>45131</v>
      </c>
      <c r="B52" s="74"/>
      <c r="C52" s="73">
        <v>0</v>
      </c>
      <c r="D52" s="73">
        <v>0</v>
      </c>
      <c r="E52" s="73">
        <v>0</v>
      </c>
      <c r="F52" s="72">
        <v>2</v>
      </c>
      <c r="G52" s="73">
        <v>0</v>
      </c>
      <c r="H52" s="73">
        <v>0</v>
      </c>
      <c r="I52" s="72">
        <f t="shared" si="4"/>
        <v>2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74">
        <v>45132</v>
      </c>
      <c r="B53" s="74"/>
      <c r="C53" s="73">
        <v>0</v>
      </c>
      <c r="D53" s="73">
        <v>0</v>
      </c>
      <c r="E53" s="73">
        <v>0</v>
      </c>
      <c r="F53" s="73">
        <v>0</v>
      </c>
      <c r="G53" s="72">
        <v>1</v>
      </c>
      <c r="H53" s="72">
        <v>1</v>
      </c>
      <c r="I53" s="72">
        <f t="shared" si="4"/>
        <v>2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74">
        <v>45133</v>
      </c>
      <c r="B54" s="74"/>
      <c r="C54" s="73">
        <v>0</v>
      </c>
      <c r="D54" s="73">
        <v>0</v>
      </c>
      <c r="E54" s="73">
        <v>0</v>
      </c>
      <c r="F54" s="72">
        <v>1</v>
      </c>
      <c r="G54" s="73">
        <v>0</v>
      </c>
      <c r="H54" s="73">
        <v>0</v>
      </c>
      <c r="I54" s="72">
        <f t="shared" si="4"/>
        <v>1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74">
        <v>45134</v>
      </c>
      <c r="B55" s="74"/>
      <c r="C55" s="73">
        <v>0</v>
      </c>
      <c r="D55" s="73">
        <v>0</v>
      </c>
      <c r="E55" s="73">
        <v>0</v>
      </c>
      <c r="F55" s="73">
        <v>0</v>
      </c>
      <c r="G55" s="72">
        <v>1</v>
      </c>
      <c r="H55" s="73">
        <v>0</v>
      </c>
      <c r="I55" s="72">
        <f t="shared" si="4"/>
        <v>1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74">
        <v>45135</v>
      </c>
      <c r="B56" s="74"/>
      <c r="C56" s="72">
        <v>1</v>
      </c>
      <c r="D56" s="73">
        <v>0</v>
      </c>
      <c r="E56" s="73">
        <v>0</v>
      </c>
      <c r="F56" s="73">
        <v>0</v>
      </c>
      <c r="G56" s="72">
        <v>1</v>
      </c>
      <c r="H56" s="72">
        <v>1</v>
      </c>
      <c r="I56" s="72">
        <f t="shared" si="4"/>
        <v>3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4">
        <v>45143</v>
      </c>
      <c r="B57" s="64"/>
      <c r="C57" s="12">
        <v>0</v>
      </c>
      <c r="D57" s="12">
        <v>0</v>
      </c>
      <c r="E57" s="12">
        <v>0</v>
      </c>
      <c r="F57" s="12">
        <v>0</v>
      </c>
      <c r="G57" s="31">
        <v>1</v>
      </c>
      <c r="H57" s="12">
        <v>0</v>
      </c>
      <c r="I57" s="31">
        <f t="shared" ref="I57" si="5">SUM(C57:H57)</f>
        <v>1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4">
        <v>45145</v>
      </c>
      <c r="B58" s="64"/>
      <c r="C58" s="12">
        <v>0</v>
      </c>
      <c r="D58" s="12">
        <v>0</v>
      </c>
      <c r="E58" s="12">
        <v>0</v>
      </c>
      <c r="F58" s="12">
        <v>0</v>
      </c>
      <c r="G58" s="31">
        <v>1</v>
      </c>
      <c r="H58" s="12">
        <v>0</v>
      </c>
      <c r="I58" s="31">
        <f t="shared" ref="I58" si="6">SUM(C58:H58)</f>
        <v>1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>
      <c r="A59" s="64">
        <v>45146</v>
      </c>
      <c r="B59" s="64"/>
      <c r="C59" s="12">
        <v>0</v>
      </c>
      <c r="D59" s="12">
        <v>0</v>
      </c>
      <c r="E59" s="12">
        <v>0</v>
      </c>
      <c r="F59" s="31">
        <v>2</v>
      </c>
      <c r="G59" s="31">
        <v>1</v>
      </c>
      <c r="H59" s="12">
        <v>0</v>
      </c>
      <c r="I59" s="31">
        <f t="shared" ref="I59" si="7">SUM(C59:H59)</f>
        <v>3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4">
      <c r="A60" s="64">
        <v>45148</v>
      </c>
      <c r="B60" s="64"/>
      <c r="C60" s="12">
        <v>0</v>
      </c>
      <c r="D60" s="12">
        <v>0</v>
      </c>
      <c r="E60" s="31">
        <v>1</v>
      </c>
      <c r="F60" s="31">
        <v>3</v>
      </c>
      <c r="G60" s="31">
        <v>1</v>
      </c>
      <c r="H60" s="12">
        <v>0</v>
      </c>
      <c r="I60" s="31">
        <f t="shared" ref="I60:I61" si="8">SUM(C60:H60)</f>
        <v>5</v>
      </c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>
      <c r="A61" s="64">
        <v>45152</v>
      </c>
      <c r="B61" s="64"/>
      <c r="C61" s="12">
        <v>0</v>
      </c>
      <c r="D61" s="31">
        <v>1</v>
      </c>
      <c r="E61" s="31">
        <v>1</v>
      </c>
      <c r="F61" s="12">
        <v>0</v>
      </c>
      <c r="G61" s="12">
        <v>0</v>
      </c>
      <c r="H61" s="12">
        <v>0</v>
      </c>
      <c r="I61" s="31">
        <f t="shared" si="8"/>
        <v>2</v>
      </c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>
      <c r="A62" s="64">
        <v>45155</v>
      </c>
      <c r="B62" s="64"/>
      <c r="C62" s="12">
        <v>0</v>
      </c>
      <c r="D62" s="12">
        <v>0</v>
      </c>
      <c r="E62" s="31">
        <v>1</v>
      </c>
      <c r="F62" s="12">
        <v>0</v>
      </c>
      <c r="G62" s="12">
        <v>0</v>
      </c>
      <c r="H62" s="12">
        <v>0</v>
      </c>
      <c r="I62" s="31">
        <f t="shared" ref="I62:I66" si="9">SUM(C62:H62)</f>
        <v>1</v>
      </c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64">
        <v>45156</v>
      </c>
      <c r="B63" s="64"/>
      <c r="C63" s="12">
        <v>0</v>
      </c>
      <c r="D63" s="31">
        <v>1</v>
      </c>
      <c r="E63" s="12">
        <v>0</v>
      </c>
      <c r="F63" s="12">
        <v>0</v>
      </c>
      <c r="G63" s="12">
        <v>0</v>
      </c>
      <c r="H63" s="12">
        <v>0</v>
      </c>
      <c r="I63" s="31">
        <f t="shared" si="9"/>
        <v>1</v>
      </c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>
      <c r="A64" s="64">
        <v>45157</v>
      </c>
      <c r="B64" s="64"/>
      <c r="C64" s="12">
        <v>0</v>
      </c>
      <c r="D64" s="12">
        <v>0</v>
      </c>
      <c r="E64" s="31">
        <v>1</v>
      </c>
      <c r="F64" s="12">
        <v>0</v>
      </c>
      <c r="G64" s="31">
        <v>1</v>
      </c>
      <c r="H64" s="12">
        <v>0</v>
      </c>
      <c r="I64" s="31">
        <f t="shared" si="9"/>
        <v>2</v>
      </c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>
      <c r="A65" s="64">
        <v>45159</v>
      </c>
      <c r="B65" s="64"/>
      <c r="C65" s="12">
        <v>0</v>
      </c>
      <c r="D65" s="12">
        <v>0</v>
      </c>
      <c r="E65" s="12">
        <v>0</v>
      </c>
      <c r="F65" s="31">
        <v>1</v>
      </c>
      <c r="G65" s="12">
        <v>0</v>
      </c>
      <c r="H65" s="31">
        <v>1</v>
      </c>
      <c r="I65" s="31">
        <f t="shared" si="9"/>
        <v>2</v>
      </c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4">
      <c r="A66" s="64">
        <v>45160</v>
      </c>
      <c r="B66" s="64"/>
      <c r="C66" s="31">
        <v>1</v>
      </c>
      <c r="D66" s="12">
        <v>0</v>
      </c>
      <c r="E66" s="12">
        <v>0</v>
      </c>
      <c r="F66" s="31">
        <v>2</v>
      </c>
      <c r="G66" s="12">
        <v>0</v>
      </c>
      <c r="H66" s="31">
        <v>1</v>
      </c>
      <c r="I66" s="31">
        <f t="shared" si="9"/>
        <v>4</v>
      </c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4">
      <c r="G67" s="33"/>
      <c r="H67" s="36"/>
      <c r="J67" s="15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4">
      <c r="A68" s="14" t="s">
        <v>35</v>
      </c>
      <c r="B68" s="6"/>
      <c r="C68" s="6"/>
      <c r="D68" s="6"/>
      <c r="E68" s="6"/>
      <c r="F68" s="6" t="s">
        <v>8</v>
      </c>
      <c r="G68" s="8">
        <f>H22</f>
        <v>45161</v>
      </c>
      <c r="H68" s="37">
        <f>I22</f>
        <v>0.25</v>
      </c>
      <c r="I68" s="6"/>
      <c r="J68" s="15"/>
      <c r="K68" s="33"/>
      <c r="L68" s="33"/>
      <c r="M68" s="34"/>
      <c r="N68" s="34"/>
      <c r="O68" s="2"/>
      <c r="P68" s="34"/>
      <c r="Q68" s="34"/>
      <c r="R68" s="34"/>
      <c r="S68" s="2"/>
    </row>
    <row r="69" spans="1:19" ht="24">
      <c r="A69" s="13"/>
      <c r="G69" s="33"/>
      <c r="H69" s="36"/>
      <c r="J69" s="15"/>
      <c r="K69" s="33"/>
      <c r="L69" s="33"/>
      <c r="M69" s="34"/>
      <c r="N69" s="34"/>
      <c r="O69" s="2"/>
      <c r="P69" s="34"/>
      <c r="Q69" s="34"/>
      <c r="R69" s="34"/>
      <c r="S69" s="2"/>
    </row>
    <row r="70" spans="1:19" ht="24">
      <c r="A70" s="69"/>
      <c r="B70" s="68" t="s">
        <v>37</v>
      </c>
      <c r="C70" s="68"/>
      <c r="D70" s="68"/>
      <c r="E70" s="68" t="s">
        <v>38</v>
      </c>
      <c r="F70" s="68"/>
      <c r="G70" s="68"/>
      <c r="H70" s="5" t="s">
        <v>39</v>
      </c>
      <c r="I70" s="68" t="s">
        <v>11</v>
      </c>
      <c r="J70" s="15"/>
      <c r="K70" s="33"/>
      <c r="L70" s="33"/>
      <c r="M70" s="34"/>
      <c r="N70" s="34"/>
      <c r="O70" s="2"/>
      <c r="P70" s="34"/>
      <c r="Q70" s="34"/>
      <c r="R70" s="34"/>
      <c r="S70" s="2"/>
    </row>
    <row r="71" spans="1:19" ht="24">
      <c r="A71" s="69"/>
      <c r="B71" s="40" t="s">
        <v>41</v>
      </c>
      <c r="C71" s="40" t="s">
        <v>42</v>
      </c>
      <c r="D71" s="40" t="s">
        <v>43</v>
      </c>
      <c r="E71" s="1" t="s">
        <v>44</v>
      </c>
      <c r="F71" s="1" t="s">
        <v>45</v>
      </c>
      <c r="G71" s="40" t="s">
        <v>43</v>
      </c>
      <c r="H71" s="41" t="s">
        <v>46</v>
      </c>
      <c r="I71" s="68"/>
      <c r="J71" s="15"/>
      <c r="K71" s="33"/>
      <c r="L71" s="33"/>
      <c r="M71" s="34"/>
      <c r="N71" s="34"/>
      <c r="O71" s="2"/>
      <c r="P71" s="34"/>
      <c r="Q71" s="34"/>
      <c r="R71" s="34"/>
      <c r="S71" s="2"/>
    </row>
    <row r="72" spans="1:19" ht="24">
      <c r="A72" s="21" t="s">
        <v>16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5">
        <f>SUM(B72:H72)</f>
        <v>0</v>
      </c>
      <c r="J72" s="15"/>
      <c r="K72" s="33"/>
      <c r="L72" s="33"/>
      <c r="M72" s="34"/>
      <c r="N72" s="34"/>
      <c r="O72" s="2"/>
      <c r="P72" s="34"/>
      <c r="Q72" s="34"/>
      <c r="R72" s="34"/>
      <c r="S72" s="2"/>
    </row>
    <row r="73" spans="1:19" ht="24">
      <c r="A73" s="21" t="s">
        <v>17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f>SUM(B73:H73)</f>
        <v>0</v>
      </c>
      <c r="J73" s="15"/>
      <c r="K73" s="33"/>
      <c r="L73" s="33"/>
      <c r="M73" s="34"/>
      <c r="N73" s="34"/>
      <c r="O73" s="2"/>
      <c r="P73" s="34"/>
      <c r="Q73" s="34"/>
      <c r="R73" s="34"/>
      <c r="S73" s="2"/>
    </row>
    <row r="74" spans="1:19" ht="24">
      <c r="A74" s="21" t="s">
        <v>9</v>
      </c>
      <c r="B74" s="44">
        <v>10</v>
      </c>
      <c r="C74" s="46">
        <v>1</v>
      </c>
      <c r="D74" s="44">
        <v>11</v>
      </c>
      <c r="E74" s="44">
        <v>6</v>
      </c>
      <c r="F74" s="44">
        <v>1</v>
      </c>
      <c r="G74" s="44">
        <v>0</v>
      </c>
      <c r="H74" s="46">
        <v>8</v>
      </c>
      <c r="I74" s="45">
        <f>SUM(B74:H74)</f>
        <v>37</v>
      </c>
      <c r="J74" s="15"/>
      <c r="K74" s="33"/>
      <c r="L74" s="33"/>
      <c r="M74" s="34"/>
      <c r="N74" s="34"/>
      <c r="O74" s="2"/>
      <c r="P74" s="34"/>
      <c r="Q74" s="34"/>
      <c r="R74" s="34"/>
      <c r="S74" s="2"/>
    </row>
    <row r="75" spans="1:19" ht="24">
      <c r="A75" s="21" t="s">
        <v>13</v>
      </c>
      <c r="B75" s="47">
        <v>3</v>
      </c>
      <c r="C75" s="47">
        <v>3</v>
      </c>
      <c r="D75" s="46">
        <v>8</v>
      </c>
      <c r="E75" s="47">
        <v>1</v>
      </c>
      <c r="F75" s="46">
        <v>0</v>
      </c>
      <c r="G75" s="47">
        <v>1</v>
      </c>
      <c r="H75" s="46">
        <v>4</v>
      </c>
      <c r="I75" s="45">
        <f>SUM(B75:H75)</f>
        <v>20</v>
      </c>
      <c r="J75" s="15"/>
      <c r="K75" s="33"/>
      <c r="L75" s="33"/>
      <c r="M75" s="34"/>
      <c r="N75" s="34"/>
      <c r="O75" s="2"/>
      <c r="P75" s="34"/>
      <c r="Q75" s="34"/>
      <c r="R75" s="34"/>
      <c r="S75" s="2"/>
    </row>
    <row r="76" spans="1:19" ht="24">
      <c r="A76" s="22" t="s">
        <v>11</v>
      </c>
      <c r="B76" s="48">
        <f t="shared" ref="B76:I76" si="10">SUM(B72:B75)</f>
        <v>13</v>
      </c>
      <c r="C76" s="48">
        <f t="shared" si="10"/>
        <v>4</v>
      </c>
      <c r="D76" s="48">
        <f t="shared" si="10"/>
        <v>19</v>
      </c>
      <c r="E76" s="48">
        <f t="shared" si="10"/>
        <v>7</v>
      </c>
      <c r="F76" s="48">
        <f t="shared" si="10"/>
        <v>1</v>
      </c>
      <c r="G76" s="48">
        <f t="shared" si="10"/>
        <v>1</v>
      </c>
      <c r="H76" s="49">
        <f t="shared" si="10"/>
        <v>12</v>
      </c>
      <c r="I76" s="50">
        <f t="shared" si="10"/>
        <v>57</v>
      </c>
      <c r="J76" s="15"/>
      <c r="K76" s="33"/>
      <c r="L76" s="33"/>
      <c r="M76" s="34"/>
      <c r="N76" s="34"/>
      <c r="O76" s="2"/>
      <c r="P76" s="34"/>
      <c r="Q76" s="34"/>
      <c r="R76" s="34"/>
      <c r="S76" s="2"/>
    </row>
    <row r="77" spans="1:19" ht="24">
      <c r="A77" s="13"/>
      <c r="G77" s="33"/>
      <c r="H77" s="36"/>
      <c r="J77" s="15"/>
      <c r="K77" s="33"/>
      <c r="L77" s="33"/>
      <c r="M77" s="34"/>
      <c r="N77" s="34"/>
      <c r="O77" s="2"/>
      <c r="P77" s="34"/>
      <c r="Q77" s="34"/>
      <c r="R77" s="34"/>
      <c r="S77" s="2"/>
    </row>
    <row r="78" spans="1:19">
      <c r="K78" s="33"/>
      <c r="L78" s="33"/>
      <c r="M78" s="34"/>
      <c r="N78" s="34"/>
      <c r="O78" s="2"/>
      <c r="P78" s="34"/>
      <c r="Q78" s="34"/>
      <c r="R78" s="34"/>
      <c r="S78" s="2"/>
    </row>
    <row r="79" spans="1:19">
      <c r="A79" s="69" t="s">
        <v>13</v>
      </c>
      <c r="B79" s="68" t="s">
        <v>37</v>
      </c>
      <c r="C79" s="68"/>
      <c r="D79" s="68"/>
      <c r="E79" s="68" t="s">
        <v>38</v>
      </c>
      <c r="F79" s="68"/>
      <c r="G79" s="68"/>
      <c r="H79" s="5" t="s">
        <v>39</v>
      </c>
      <c r="I79" s="68" t="s">
        <v>11</v>
      </c>
      <c r="J79" s="6"/>
      <c r="K79" s="6" t="s">
        <v>36</v>
      </c>
      <c r="L79" s="6"/>
      <c r="M79" s="6"/>
      <c r="N79" s="6"/>
      <c r="O79" s="10" t="s">
        <v>19</v>
      </c>
      <c r="P79" s="6"/>
      <c r="Q79" s="6"/>
      <c r="R79" s="34"/>
      <c r="S79" s="2"/>
    </row>
    <row r="80" spans="1:19" ht="21">
      <c r="A80" s="69"/>
      <c r="B80" s="40" t="s">
        <v>41</v>
      </c>
      <c r="C80" s="40" t="s">
        <v>42</v>
      </c>
      <c r="D80" s="40" t="s">
        <v>43</v>
      </c>
      <c r="E80" s="1" t="s">
        <v>44</v>
      </c>
      <c r="F80" s="1" t="s">
        <v>45</v>
      </c>
      <c r="G80" s="40" t="s">
        <v>43</v>
      </c>
      <c r="H80" s="41" t="s">
        <v>46</v>
      </c>
      <c r="I80" s="68"/>
      <c r="R80" s="34"/>
      <c r="S80" s="2"/>
    </row>
    <row r="81" spans="1:19">
      <c r="A81" s="5" t="s">
        <v>49</v>
      </c>
      <c r="B81" s="46">
        <v>3</v>
      </c>
      <c r="C81" s="44">
        <v>0</v>
      </c>
      <c r="D81" s="46">
        <v>4</v>
      </c>
      <c r="E81" s="46">
        <v>1</v>
      </c>
      <c r="F81" s="44">
        <v>0</v>
      </c>
      <c r="G81" s="44">
        <v>0</v>
      </c>
      <c r="H81" s="44">
        <v>0</v>
      </c>
      <c r="I81" s="46">
        <f t="shared" ref="I81:I88" si="11">SUM(B81:H81)</f>
        <v>8</v>
      </c>
      <c r="K81" s="69"/>
      <c r="L81" s="38" t="s">
        <v>39</v>
      </c>
      <c r="M81" s="39" t="s">
        <v>40</v>
      </c>
      <c r="R81" s="34"/>
      <c r="S81" s="2"/>
    </row>
    <row r="82" spans="1:19" ht="21">
      <c r="A82" s="5" t="s">
        <v>50</v>
      </c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6">
        <v>1</v>
      </c>
      <c r="I82" s="46">
        <f t="shared" si="11"/>
        <v>1</v>
      </c>
      <c r="K82" s="69"/>
      <c r="L82" s="42" t="s">
        <v>47</v>
      </c>
      <c r="M82" s="43" t="s">
        <v>48</v>
      </c>
      <c r="R82" s="34"/>
      <c r="S82" s="2"/>
    </row>
    <row r="83" spans="1:19">
      <c r="A83" s="5" t="s">
        <v>51</v>
      </c>
      <c r="B83" s="44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6">
        <f t="shared" si="11"/>
        <v>0</v>
      </c>
      <c r="K83" s="21" t="s">
        <v>16</v>
      </c>
      <c r="L83" s="45">
        <v>0</v>
      </c>
      <c r="M83" s="45">
        <v>0</v>
      </c>
      <c r="R83" s="34"/>
      <c r="S83" s="2"/>
    </row>
    <row r="84" spans="1:19">
      <c r="A84" s="5" t="s">
        <v>7</v>
      </c>
      <c r="B84" s="44">
        <v>0</v>
      </c>
      <c r="C84" s="46">
        <v>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6">
        <f t="shared" si="11"/>
        <v>2</v>
      </c>
      <c r="K84" s="21" t="s">
        <v>17</v>
      </c>
      <c r="L84" s="45">
        <v>0</v>
      </c>
      <c r="M84" s="45">
        <v>3</v>
      </c>
      <c r="R84" s="34"/>
      <c r="S84" s="2"/>
    </row>
    <row r="85" spans="1:19">
      <c r="A85" s="5" t="s">
        <v>24</v>
      </c>
      <c r="B85" s="44">
        <v>0</v>
      </c>
      <c r="C85" s="44">
        <v>0</v>
      </c>
      <c r="D85" s="46">
        <v>1</v>
      </c>
      <c r="E85" s="44">
        <v>0</v>
      </c>
      <c r="F85" s="44">
        <v>0</v>
      </c>
      <c r="G85" s="44">
        <v>0</v>
      </c>
      <c r="H85" s="44">
        <v>0</v>
      </c>
      <c r="I85" s="46">
        <f t="shared" si="11"/>
        <v>1</v>
      </c>
      <c r="K85" s="21" t="s">
        <v>9</v>
      </c>
      <c r="L85" s="45">
        <v>47</v>
      </c>
      <c r="M85" s="45">
        <v>143</v>
      </c>
    </row>
    <row r="86" spans="1:19" s="6" customFormat="1">
      <c r="A86" s="5" t="s">
        <v>34</v>
      </c>
      <c r="B86" s="44">
        <v>0</v>
      </c>
      <c r="C86" s="46">
        <v>1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6">
        <f t="shared" si="11"/>
        <v>1</v>
      </c>
      <c r="J86"/>
      <c r="K86" s="21" t="s">
        <v>13</v>
      </c>
      <c r="L86" s="45">
        <v>3</v>
      </c>
      <c r="M86" s="45">
        <v>24</v>
      </c>
      <c r="N86"/>
      <c r="O86"/>
      <c r="P86"/>
      <c r="Q86"/>
    </row>
    <row r="87" spans="1:19">
      <c r="A87" s="72" t="s">
        <v>55</v>
      </c>
      <c r="B87" s="44">
        <v>0</v>
      </c>
      <c r="C87" s="44">
        <v>0</v>
      </c>
      <c r="D87" s="46">
        <v>1</v>
      </c>
      <c r="E87" s="44">
        <v>0</v>
      </c>
      <c r="F87" s="44">
        <v>0</v>
      </c>
      <c r="G87" s="44">
        <v>0</v>
      </c>
      <c r="H87" s="46">
        <v>1</v>
      </c>
      <c r="I87" s="76">
        <f t="shared" si="11"/>
        <v>2</v>
      </c>
      <c r="K87" s="22" t="s">
        <v>11</v>
      </c>
      <c r="L87" s="45">
        <f>SUM(L83:L86)</f>
        <v>50</v>
      </c>
      <c r="M87" s="45">
        <f>SUM(M83:M86)</f>
        <v>170</v>
      </c>
    </row>
    <row r="88" spans="1:19">
      <c r="A88" s="31" t="s">
        <v>59</v>
      </c>
      <c r="B88" s="75">
        <v>1</v>
      </c>
      <c r="C88" s="44">
        <v>0</v>
      </c>
      <c r="D88" s="75">
        <v>2</v>
      </c>
      <c r="E88" s="75">
        <v>1</v>
      </c>
      <c r="F88" s="75">
        <v>1</v>
      </c>
      <c r="G88" s="44">
        <v>0</v>
      </c>
      <c r="H88" s="75">
        <v>3</v>
      </c>
      <c r="I88" s="75">
        <f t="shared" si="11"/>
        <v>8</v>
      </c>
    </row>
    <row r="89" spans="1:19">
      <c r="A89"/>
    </row>
    <row r="90" spans="1:19">
      <c r="A90"/>
      <c r="K90" s="69" t="s">
        <v>13</v>
      </c>
      <c r="L90" s="38" t="s">
        <v>39</v>
      </c>
      <c r="M90" s="39" t="s">
        <v>40</v>
      </c>
      <c r="O90" s="69" t="s">
        <v>13</v>
      </c>
      <c r="P90" s="38" t="s">
        <v>39</v>
      </c>
      <c r="Q90" s="39" t="s">
        <v>40</v>
      </c>
    </row>
    <row r="91" spans="1:19" ht="21">
      <c r="A91"/>
      <c r="K91" s="69"/>
      <c r="L91" s="42" t="s">
        <v>47</v>
      </c>
      <c r="M91" s="43" t="s">
        <v>48</v>
      </c>
      <c r="O91" s="69"/>
      <c r="P91" s="42" t="s">
        <v>47</v>
      </c>
      <c r="Q91" s="43" t="s">
        <v>48</v>
      </c>
    </row>
    <row r="92" spans="1:19">
      <c r="A92"/>
      <c r="K92" s="5" t="s">
        <v>49</v>
      </c>
      <c r="L92" s="5">
        <v>1</v>
      </c>
      <c r="M92" s="51">
        <v>13</v>
      </c>
      <c r="O92" s="5" t="s">
        <v>49</v>
      </c>
      <c r="P92" s="5">
        <v>0</v>
      </c>
      <c r="Q92" s="51">
        <v>0</v>
      </c>
    </row>
    <row r="93" spans="1:19">
      <c r="A93"/>
      <c r="K93" s="5" t="s">
        <v>50</v>
      </c>
      <c r="L93" s="5">
        <v>1</v>
      </c>
      <c r="M93" s="51">
        <v>2</v>
      </c>
      <c r="O93" s="5" t="s">
        <v>50</v>
      </c>
      <c r="P93" s="5">
        <v>0</v>
      </c>
      <c r="Q93" s="51">
        <v>0</v>
      </c>
    </row>
    <row r="94" spans="1:19">
      <c r="A94"/>
      <c r="K94" s="5" t="s">
        <v>51</v>
      </c>
      <c r="L94" s="5">
        <v>0</v>
      </c>
      <c r="M94" s="51">
        <v>0</v>
      </c>
      <c r="O94" s="5" t="s">
        <v>51</v>
      </c>
      <c r="P94" s="5">
        <v>0</v>
      </c>
      <c r="Q94" s="51">
        <v>0</v>
      </c>
    </row>
    <row r="95" spans="1:19">
      <c r="A95"/>
      <c r="K95" s="5" t="s">
        <v>7</v>
      </c>
      <c r="L95" s="5">
        <v>0</v>
      </c>
      <c r="M95" s="51">
        <v>0</v>
      </c>
      <c r="O95" s="5" t="s">
        <v>7</v>
      </c>
      <c r="P95" s="5">
        <v>0</v>
      </c>
      <c r="Q95" s="52">
        <v>17</v>
      </c>
    </row>
    <row r="96" spans="1:19">
      <c r="A96"/>
      <c r="K96" s="5" t="s">
        <v>24</v>
      </c>
      <c r="L96" s="5">
        <v>0</v>
      </c>
      <c r="M96" s="51">
        <v>2</v>
      </c>
    </row>
    <row r="97" spans="1:13">
      <c r="A97"/>
      <c r="K97" s="5" t="s">
        <v>34</v>
      </c>
      <c r="L97" s="5">
        <v>0</v>
      </c>
      <c r="M97" s="51">
        <v>2</v>
      </c>
    </row>
    <row r="98" spans="1:13">
      <c r="A98"/>
      <c r="K98" s="31" t="s">
        <v>55</v>
      </c>
      <c r="L98" s="31">
        <v>1</v>
      </c>
      <c r="M98" s="61">
        <v>33</v>
      </c>
    </row>
    <row r="99" spans="1:13">
      <c r="A99"/>
      <c r="M99" s="60"/>
    </row>
    <row r="100" spans="1:13">
      <c r="A100"/>
    </row>
    <row r="101" spans="1:13">
      <c r="A101"/>
    </row>
    <row r="102" spans="1:13">
      <c r="A102"/>
    </row>
    <row r="103" spans="1:13">
      <c r="A103"/>
    </row>
    <row r="104" spans="1:13">
      <c r="A104"/>
    </row>
    <row r="105" spans="1:13">
      <c r="A105"/>
    </row>
    <row r="106" spans="1:13">
      <c r="A106"/>
    </row>
    <row r="107" spans="1:13">
      <c r="A107"/>
    </row>
    <row r="108" spans="1:13">
      <c r="A108"/>
    </row>
    <row r="109" spans="1:13">
      <c r="A109"/>
    </row>
    <row r="110" spans="1:13">
      <c r="A110"/>
    </row>
    <row r="111" spans="1:13">
      <c r="A111"/>
    </row>
    <row r="112" spans="1:13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</sheetData>
  <mergeCells count="41"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48:B48"/>
    <mergeCell ref="A44:B44"/>
    <mergeCell ref="A45:B45"/>
    <mergeCell ref="A46:B46"/>
    <mergeCell ref="A47:B47"/>
    <mergeCell ref="A70:A71"/>
    <mergeCell ref="B70:D70"/>
    <mergeCell ref="E70:G70"/>
    <mergeCell ref="I70:I71"/>
    <mergeCell ref="K81:K82"/>
    <mergeCell ref="O90:O91"/>
    <mergeCell ref="A79:A80"/>
    <mergeCell ref="B79:D79"/>
    <mergeCell ref="E79:G79"/>
    <mergeCell ref="I79:I80"/>
    <mergeCell ref="K90:K91"/>
    <mergeCell ref="A40:B40"/>
    <mergeCell ref="K40:L40"/>
    <mergeCell ref="K41:L41"/>
    <mergeCell ref="K42:L42"/>
    <mergeCell ref="A42:B42"/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85"/>
  <sheetViews>
    <sheetView topLeftCell="A62" workbookViewId="0">
      <selection activeCell="C83" sqref="C83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33</v>
      </c>
      <c r="C1" s="56" t="s">
        <v>52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70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53</v>
      </c>
      <c r="J5" s="11" t="s">
        <v>54</v>
      </c>
    </row>
    <row r="6" spans="1:10">
      <c r="A6" s="71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70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53</v>
      </c>
      <c r="J7" s="11" t="s">
        <v>54</v>
      </c>
    </row>
    <row r="8" spans="1:10">
      <c r="A8" s="71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70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53</v>
      </c>
      <c r="J9" s="11" t="s">
        <v>54</v>
      </c>
    </row>
    <row r="10" spans="1:10">
      <c r="A10" s="71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>
        <v>69147</v>
      </c>
      <c r="F53" s="58">
        <v>71223</v>
      </c>
      <c r="G53" s="53">
        <v>72381</v>
      </c>
      <c r="H53" s="53">
        <v>74382</v>
      </c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>
        <v>8151</v>
      </c>
      <c r="F54" s="53">
        <v>8245</v>
      </c>
      <c r="G54" s="53">
        <v>8202</v>
      </c>
      <c r="H54" s="53">
        <v>8279</v>
      </c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>
        <v>4774</v>
      </c>
      <c r="F55" s="53">
        <v>5087</v>
      </c>
      <c r="G55" s="53">
        <v>5037</v>
      </c>
      <c r="H55" s="53">
        <v>5243</v>
      </c>
    </row>
    <row r="57" spans="1:8">
      <c r="A57" s="12"/>
      <c r="B57" s="54">
        <v>45123</v>
      </c>
      <c r="C57" s="54">
        <v>45124</v>
      </c>
      <c r="D57" s="54">
        <v>45125</v>
      </c>
      <c r="E57" s="54">
        <v>45126</v>
      </c>
      <c r="F57" s="54">
        <v>45127</v>
      </c>
      <c r="G57" s="54">
        <v>45128</v>
      </c>
      <c r="H57" s="54">
        <v>45129</v>
      </c>
    </row>
    <row r="58" spans="1:8">
      <c r="A58" s="12" t="s">
        <v>25</v>
      </c>
      <c r="B58" s="53">
        <v>74559</v>
      </c>
      <c r="C58" s="53">
        <v>63110</v>
      </c>
      <c r="D58" s="53">
        <v>76471</v>
      </c>
      <c r="E58" s="58">
        <v>81523</v>
      </c>
      <c r="F58" s="53">
        <v>87558</v>
      </c>
      <c r="G58" s="58">
        <v>92384</v>
      </c>
      <c r="H58" s="53">
        <v>95870</v>
      </c>
    </row>
    <row r="59" spans="1:8">
      <c r="A59" s="12" t="s">
        <v>28</v>
      </c>
      <c r="B59" s="53">
        <v>8204</v>
      </c>
      <c r="C59" s="53">
        <v>6545</v>
      </c>
      <c r="D59" s="53">
        <v>6625</v>
      </c>
      <c r="E59" s="53">
        <v>8275</v>
      </c>
      <c r="F59" s="53">
        <v>9089</v>
      </c>
      <c r="G59" s="53">
        <v>9393</v>
      </c>
      <c r="H59" s="53">
        <v>9754</v>
      </c>
    </row>
    <row r="60" spans="1:8">
      <c r="A60" s="12" t="s">
        <v>30</v>
      </c>
      <c r="B60" s="53">
        <v>5216</v>
      </c>
      <c r="C60" s="53">
        <v>4792</v>
      </c>
      <c r="D60" s="53">
        <v>5307</v>
      </c>
      <c r="E60" s="53">
        <v>5556</v>
      </c>
      <c r="F60" s="53">
        <v>6198</v>
      </c>
      <c r="G60" s="53">
        <v>7036</v>
      </c>
      <c r="H60" s="53">
        <v>6976</v>
      </c>
    </row>
    <row r="62" spans="1:8">
      <c r="A62" s="12"/>
      <c r="B62" s="54">
        <v>45130</v>
      </c>
      <c r="C62" s="54">
        <v>45131</v>
      </c>
      <c r="D62" s="54">
        <v>45132</v>
      </c>
      <c r="E62" s="54">
        <v>45133</v>
      </c>
      <c r="F62" s="54">
        <v>45134</v>
      </c>
      <c r="G62" s="54">
        <v>45135</v>
      </c>
      <c r="H62" s="54">
        <v>45136</v>
      </c>
    </row>
    <row r="63" spans="1:8">
      <c r="A63" s="12" t="s">
        <v>25</v>
      </c>
      <c r="B63" s="53">
        <v>96619</v>
      </c>
      <c r="C63" s="77">
        <v>117297</v>
      </c>
      <c r="D63" s="53">
        <v>110795</v>
      </c>
      <c r="E63" s="53">
        <v>111353</v>
      </c>
      <c r="F63" s="53">
        <v>110310</v>
      </c>
      <c r="G63" s="53">
        <v>109615</v>
      </c>
      <c r="H63" s="53">
        <v>109928</v>
      </c>
    </row>
    <row r="64" spans="1:8">
      <c r="A64" s="12" t="s">
        <v>28</v>
      </c>
      <c r="B64" s="53">
        <v>9869</v>
      </c>
      <c r="C64" s="53">
        <v>12346</v>
      </c>
      <c r="D64" s="53">
        <v>11578</v>
      </c>
      <c r="E64" s="53">
        <v>11866</v>
      </c>
      <c r="F64" s="53">
        <v>11613</v>
      </c>
      <c r="G64" s="53">
        <v>11805</v>
      </c>
      <c r="H64" s="53">
        <v>11587</v>
      </c>
    </row>
    <row r="65" spans="1:8">
      <c r="A65" s="12" t="s">
        <v>30</v>
      </c>
      <c r="B65" s="53">
        <v>7014</v>
      </c>
      <c r="C65" s="53">
        <v>7548</v>
      </c>
      <c r="D65" s="53">
        <v>7188</v>
      </c>
      <c r="E65" s="53">
        <v>7086</v>
      </c>
      <c r="F65" s="53">
        <v>6613</v>
      </c>
      <c r="G65" s="53">
        <v>6148</v>
      </c>
      <c r="H65" s="53">
        <v>5964</v>
      </c>
    </row>
    <row r="67" spans="1:8">
      <c r="A67" s="12"/>
      <c r="B67" s="54">
        <v>45137</v>
      </c>
      <c r="C67" s="54">
        <v>45138</v>
      </c>
      <c r="D67" s="54">
        <v>45139</v>
      </c>
      <c r="E67" s="54">
        <v>45140</v>
      </c>
      <c r="F67" s="54">
        <v>45141</v>
      </c>
      <c r="G67" s="54">
        <v>45142</v>
      </c>
      <c r="H67" s="54">
        <v>45143</v>
      </c>
    </row>
    <row r="68" spans="1:8">
      <c r="A68" s="12" t="s">
        <v>25</v>
      </c>
      <c r="B68" s="53">
        <v>112524</v>
      </c>
      <c r="C68" s="53">
        <v>109999</v>
      </c>
      <c r="D68" s="53">
        <v>111622</v>
      </c>
      <c r="E68" s="53">
        <v>109692</v>
      </c>
      <c r="F68" s="53">
        <v>109794</v>
      </c>
      <c r="G68" s="53">
        <v>109651</v>
      </c>
      <c r="H68" s="53">
        <v>108705</v>
      </c>
    </row>
    <row r="69" spans="1:8">
      <c r="A69" s="12" t="s">
        <v>28</v>
      </c>
      <c r="B69" s="53">
        <v>11551</v>
      </c>
      <c r="C69" s="53">
        <v>11649</v>
      </c>
      <c r="D69" s="53">
        <v>11915</v>
      </c>
      <c r="E69" s="53">
        <v>11602</v>
      </c>
      <c r="F69" s="53">
        <v>11604</v>
      </c>
      <c r="G69" s="53">
        <v>12033</v>
      </c>
      <c r="H69" s="53">
        <v>12242</v>
      </c>
    </row>
    <row r="70" spans="1:8">
      <c r="A70" s="12" t="s">
        <v>30</v>
      </c>
      <c r="B70" s="53">
        <v>6416</v>
      </c>
      <c r="C70" s="53">
        <v>6226</v>
      </c>
      <c r="D70" s="53">
        <v>6324</v>
      </c>
      <c r="E70" s="53">
        <v>6340</v>
      </c>
      <c r="F70" s="53">
        <v>6753</v>
      </c>
      <c r="G70" s="53">
        <v>6750</v>
      </c>
      <c r="H70" s="78">
        <v>7105</v>
      </c>
    </row>
    <row r="72" spans="1:8">
      <c r="A72" s="12"/>
      <c r="B72" s="54">
        <v>45144</v>
      </c>
      <c r="C72" s="54">
        <v>45145</v>
      </c>
      <c r="D72" s="54">
        <v>45146</v>
      </c>
      <c r="E72" s="54">
        <v>45147</v>
      </c>
      <c r="F72" s="54">
        <v>45148</v>
      </c>
      <c r="G72" s="54">
        <v>45149</v>
      </c>
      <c r="H72" s="54">
        <v>45150</v>
      </c>
    </row>
    <row r="73" spans="1:8">
      <c r="A73" s="12" t="s">
        <v>25</v>
      </c>
      <c r="B73" s="53">
        <v>107267</v>
      </c>
      <c r="C73" s="53">
        <v>107315</v>
      </c>
      <c r="D73" s="53">
        <v>109282</v>
      </c>
      <c r="E73" s="53">
        <v>107436</v>
      </c>
      <c r="F73" s="53">
        <v>107303</v>
      </c>
      <c r="G73" s="53">
        <v>93677</v>
      </c>
      <c r="H73" s="53">
        <v>92876</v>
      </c>
    </row>
    <row r="74" spans="1:8">
      <c r="A74" s="12" t="s">
        <v>28</v>
      </c>
      <c r="B74" s="53">
        <v>12263</v>
      </c>
      <c r="C74" s="53">
        <v>12184</v>
      </c>
      <c r="D74" s="53">
        <v>12222</v>
      </c>
      <c r="E74" s="53">
        <v>10208</v>
      </c>
      <c r="F74" s="53">
        <v>11993</v>
      </c>
      <c r="G74" s="53">
        <v>10208</v>
      </c>
      <c r="H74" s="53">
        <v>9968</v>
      </c>
    </row>
    <row r="75" spans="1:8">
      <c r="A75" s="12" t="s">
        <v>30</v>
      </c>
      <c r="B75" s="53">
        <v>6773</v>
      </c>
      <c r="C75" s="53">
        <v>7220</v>
      </c>
      <c r="D75" s="53">
        <v>7925</v>
      </c>
      <c r="E75" s="78">
        <v>8251</v>
      </c>
      <c r="F75" s="78">
        <v>8323</v>
      </c>
      <c r="G75" s="53">
        <v>7760</v>
      </c>
      <c r="H75" s="53">
        <v>7219</v>
      </c>
    </row>
    <row r="77" spans="1:8">
      <c r="A77" s="12"/>
      <c r="B77" s="54">
        <v>45151</v>
      </c>
      <c r="C77" s="54">
        <v>45152</v>
      </c>
      <c r="D77" s="54">
        <v>45153</v>
      </c>
      <c r="E77" s="54">
        <v>45154</v>
      </c>
      <c r="F77" s="54">
        <v>45155</v>
      </c>
      <c r="G77" s="54">
        <v>45156</v>
      </c>
      <c r="H77" s="54">
        <v>45157</v>
      </c>
    </row>
    <row r="78" spans="1:8">
      <c r="A78" s="12" t="s">
        <v>25</v>
      </c>
      <c r="B78" s="53">
        <v>93709</v>
      </c>
      <c r="C78" s="53">
        <v>77609</v>
      </c>
      <c r="D78" s="53">
        <v>68153</v>
      </c>
      <c r="E78" s="53">
        <v>73059</v>
      </c>
      <c r="F78" s="53">
        <v>79642</v>
      </c>
      <c r="G78" s="53">
        <v>99281</v>
      </c>
      <c r="H78" s="53">
        <v>101555</v>
      </c>
    </row>
    <row r="79" spans="1:8">
      <c r="A79" s="12" t="s">
        <v>28</v>
      </c>
      <c r="B79" s="53">
        <v>9940</v>
      </c>
      <c r="C79" s="53">
        <v>8952</v>
      </c>
      <c r="D79" s="53">
        <v>8933</v>
      </c>
      <c r="E79" s="53">
        <v>9118</v>
      </c>
      <c r="F79" s="53">
        <v>9692</v>
      </c>
      <c r="G79" s="53">
        <v>11806</v>
      </c>
      <c r="H79" s="53">
        <v>12202</v>
      </c>
    </row>
    <row r="80" spans="1:8">
      <c r="A80" s="12" t="s">
        <v>30</v>
      </c>
      <c r="B80" s="53">
        <v>7299</v>
      </c>
      <c r="C80" s="53">
        <v>5740</v>
      </c>
      <c r="D80" s="53">
        <v>3916</v>
      </c>
      <c r="E80" s="53">
        <v>3812</v>
      </c>
      <c r="F80" s="53">
        <v>5580</v>
      </c>
      <c r="G80" s="53">
        <v>7809</v>
      </c>
      <c r="H80" s="78">
        <v>9034</v>
      </c>
    </row>
    <row r="82" spans="1:8">
      <c r="A82" s="12"/>
      <c r="B82" s="54">
        <v>45158</v>
      </c>
      <c r="C82" s="54">
        <v>45159</v>
      </c>
      <c r="D82" s="54">
        <v>45160</v>
      </c>
      <c r="E82" s="54">
        <v>45161</v>
      </c>
      <c r="F82" s="54">
        <v>45162</v>
      </c>
      <c r="G82" s="54">
        <v>45163</v>
      </c>
      <c r="H82" s="54">
        <v>45164</v>
      </c>
    </row>
    <row r="83" spans="1:8">
      <c r="A83" s="12" t="s">
        <v>25</v>
      </c>
      <c r="B83" s="53">
        <v>102032</v>
      </c>
      <c r="C83" s="79">
        <v>120990</v>
      </c>
      <c r="D83" s="53"/>
      <c r="E83" s="53"/>
      <c r="F83" s="53"/>
      <c r="G83" s="53"/>
      <c r="H83" s="53"/>
    </row>
    <row r="84" spans="1:8">
      <c r="A84" s="12" t="s">
        <v>28</v>
      </c>
      <c r="B84" s="53">
        <v>12336</v>
      </c>
      <c r="C84" s="79">
        <v>13186</v>
      </c>
      <c r="D84" s="53"/>
      <c r="E84" s="53"/>
      <c r="F84" s="53"/>
      <c r="G84" s="53"/>
      <c r="H84" s="53"/>
    </row>
    <row r="85" spans="1:8">
      <c r="A85" s="12" t="s">
        <v>30</v>
      </c>
      <c r="B85" s="53">
        <v>9160</v>
      </c>
      <c r="C85" s="79">
        <v>12392</v>
      </c>
      <c r="D85" s="53"/>
      <c r="E85" s="53"/>
      <c r="F85" s="53"/>
      <c r="G85" s="53"/>
      <c r="H8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2023-08-22T21:57:14Z</dcterms:modified>
</cp:coreProperties>
</file>