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89CAE7D-6257-D842-8C12-4C10B15DB7F6}" xr6:coauthVersionLast="47" xr6:coauthVersionMax="47" xr10:uidLastSave="{00000000-0000-0000-0000-000000000000}"/>
  <bookViews>
    <workbookView xWindow="742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80" i="1" l="1"/>
  <c r="I79" i="1"/>
  <c r="I36" i="1" l="1"/>
  <c r="I41" i="1"/>
  <c r="I78" i="1" l="1"/>
  <c r="I77" i="1"/>
  <c r="I76" i="1"/>
  <c r="I75" i="1"/>
  <c r="I74" i="1"/>
  <c r="M80" i="1"/>
  <c r="L80" i="1"/>
  <c r="H69" i="1"/>
  <c r="G69" i="1"/>
  <c r="F69" i="1"/>
  <c r="E69" i="1"/>
  <c r="D69" i="1"/>
  <c r="C69" i="1"/>
  <c r="B69" i="1"/>
  <c r="I68" i="1"/>
  <c r="I67" i="1"/>
  <c r="I66" i="1"/>
  <c r="I65" i="1"/>
  <c r="H61" i="1"/>
  <c r="G61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S27" i="1"/>
  <c r="I27" i="1"/>
  <c r="S26" i="1"/>
  <c r="I26" i="1"/>
  <c r="I25" i="1"/>
  <c r="I24" i="1"/>
  <c r="S28" i="1" l="1"/>
  <c r="S29" i="1" s="1"/>
  <c r="I69" i="1"/>
  <c r="I28" i="1"/>
  <c r="I29" i="1" s="1"/>
</calcChain>
</file>

<file path=xl/sharedStrings.xml><?xml version="1.0" encoding="utf-8"?>
<sst xmlns="http://schemas.openxmlformats.org/spreadsheetml/2006/main" count="249" uniqueCount="61">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</sst>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9" borderId="1" xfId="2" applyFont="1" applyFill="1" applyBorder="1">
      <alignment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27"/>
  <sheetViews>
    <sheetView tabSelected="1" topLeftCell="A10" zoomScale="110" zoomScaleNormal="110" workbookViewId="0">
      <selection activeCell="F60" sqref="F60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57</v>
      </c>
    </row>
    <row r="2" spans="1:11">
      <c r="A2" s="10" t="s">
        <v>56</v>
      </c>
      <c r="C2" s="35"/>
    </row>
    <row r="3" spans="1:11">
      <c r="A3" s="12"/>
      <c r="B3" s="54">
        <v>45130</v>
      </c>
      <c r="C3" s="54">
        <v>45131</v>
      </c>
      <c r="D3" s="54">
        <v>45132</v>
      </c>
      <c r="E3" s="54">
        <v>45133</v>
      </c>
      <c r="F3" s="54">
        <v>45134</v>
      </c>
      <c r="G3" s="54">
        <v>45135</v>
      </c>
      <c r="H3" s="54">
        <v>45136</v>
      </c>
    </row>
    <row r="4" spans="1:11">
      <c r="A4" s="12" t="s">
        <v>25</v>
      </c>
      <c r="B4" s="53">
        <v>96619</v>
      </c>
      <c r="C4" s="63">
        <v>117297</v>
      </c>
      <c r="D4" s="53">
        <v>110795</v>
      </c>
      <c r="E4" s="53">
        <v>111353</v>
      </c>
      <c r="F4" s="53">
        <v>110310</v>
      </c>
      <c r="G4" s="53">
        <v>109615</v>
      </c>
      <c r="H4" s="53">
        <v>109928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9869</v>
      </c>
      <c r="C5" s="53">
        <v>12346</v>
      </c>
      <c r="D5" s="53">
        <v>11578</v>
      </c>
      <c r="E5" s="53">
        <v>11866</v>
      </c>
      <c r="F5" s="53">
        <v>11613</v>
      </c>
      <c r="G5" s="53">
        <v>11805</v>
      </c>
      <c r="H5" s="53">
        <v>11587</v>
      </c>
      <c r="I5" s="13" t="s">
        <v>26</v>
      </c>
      <c r="J5" s="6" t="s">
        <v>29</v>
      </c>
    </row>
    <row r="6" spans="1:11">
      <c r="A6" s="12" t="s">
        <v>30</v>
      </c>
      <c r="B6" s="53">
        <v>7014</v>
      </c>
      <c r="C6" s="53">
        <v>7548</v>
      </c>
      <c r="D6" s="53">
        <v>7188</v>
      </c>
      <c r="E6" s="53">
        <v>7086</v>
      </c>
      <c r="F6" s="53">
        <v>6613</v>
      </c>
      <c r="G6" s="53">
        <v>6148</v>
      </c>
      <c r="H6" s="53">
        <v>5964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45137</v>
      </c>
      <c r="C8" s="54">
        <v>45138</v>
      </c>
      <c r="D8" s="54">
        <v>45139</v>
      </c>
      <c r="E8" s="54">
        <v>45140</v>
      </c>
      <c r="F8" s="54">
        <v>45141</v>
      </c>
      <c r="G8" s="54">
        <v>45142</v>
      </c>
      <c r="H8" s="54">
        <v>45143</v>
      </c>
    </row>
    <row r="9" spans="1:11" s="11" customFormat="1">
      <c r="A9" s="12" t="s">
        <v>25</v>
      </c>
      <c r="B9" s="53">
        <v>112524</v>
      </c>
      <c r="C9" s="53">
        <v>109999</v>
      </c>
      <c r="D9" s="53">
        <v>111622</v>
      </c>
      <c r="E9" s="53">
        <v>109692</v>
      </c>
      <c r="F9" s="53">
        <v>109794</v>
      </c>
      <c r="G9" s="53">
        <v>109651</v>
      </c>
      <c r="H9" s="53">
        <v>108705</v>
      </c>
    </row>
    <row r="10" spans="1:11" s="11" customFormat="1">
      <c r="A10" s="12" t="s">
        <v>28</v>
      </c>
      <c r="B10" s="53">
        <v>11551</v>
      </c>
      <c r="C10" s="53">
        <v>11649</v>
      </c>
      <c r="D10" s="53">
        <v>11915</v>
      </c>
      <c r="E10" s="53">
        <v>11602</v>
      </c>
      <c r="F10" s="53">
        <v>11604</v>
      </c>
      <c r="G10" s="53">
        <v>12033</v>
      </c>
      <c r="H10" s="53">
        <v>12242</v>
      </c>
    </row>
    <row r="11" spans="1:11" s="11" customFormat="1">
      <c r="A11" s="12" t="s">
        <v>30</v>
      </c>
      <c r="B11" s="53">
        <v>6416</v>
      </c>
      <c r="C11" s="53">
        <v>6226</v>
      </c>
      <c r="D11" s="53">
        <v>6324</v>
      </c>
      <c r="E11" s="53">
        <v>6340</v>
      </c>
      <c r="F11" s="53">
        <v>6753</v>
      </c>
      <c r="G11" s="53">
        <v>6750</v>
      </c>
      <c r="H11" s="53">
        <v>7105</v>
      </c>
    </row>
    <row r="12" spans="1:11" s="11" customFormat="1"/>
    <row r="13" spans="1:11" s="11" customFormat="1">
      <c r="A13" s="12"/>
      <c r="B13" s="54">
        <v>45144</v>
      </c>
      <c r="C13" s="54">
        <v>45145</v>
      </c>
      <c r="D13" s="54">
        <v>45146</v>
      </c>
      <c r="E13" s="54">
        <v>45147</v>
      </c>
      <c r="F13" s="54">
        <v>45148</v>
      </c>
      <c r="G13" s="54">
        <v>45149</v>
      </c>
      <c r="H13" s="54">
        <v>45150</v>
      </c>
    </row>
    <row r="14" spans="1:11" s="11" customFormat="1">
      <c r="A14" s="12" t="s">
        <v>25</v>
      </c>
      <c r="B14" s="53">
        <v>107267</v>
      </c>
      <c r="C14" s="53">
        <v>107315</v>
      </c>
      <c r="D14" s="53"/>
      <c r="E14" s="53"/>
      <c r="F14" s="53"/>
      <c r="G14" s="53"/>
      <c r="H14" s="53"/>
    </row>
    <row r="15" spans="1:11" s="11" customFormat="1">
      <c r="A15" s="12" t="s">
        <v>28</v>
      </c>
      <c r="B15" s="53">
        <v>12263</v>
      </c>
      <c r="C15" s="53">
        <v>12184</v>
      </c>
      <c r="D15" s="53"/>
      <c r="E15" s="53"/>
      <c r="F15" s="53"/>
      <c r="G15" s="53"/>
      <c r="H15" s="53"/>
    </row>
    <row r="16" spans="1:11" s="11" customFormat="1">
      <c r="A16" s="12" t="s">
        <v>30</v>
      </c>
      <c r="B16" s="53">
        <v>6773</v>
      </c>
      <c r="C16" s="53">
        <v>7220</v>
      </c>
      <c r="D16" s="53"/>
      <c r="E16" s="53"/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64" t="s">
        <v>58</v>
      </c>
    </row>
    <row r="19" spans="1:20" s="6" customFormat="1">
      <c r="A19" s="13"/>
      <c r="B19" s="32" t="s">
        <v>32</v>
      </c>
    </row>
    <row r="20" spans="1:20" s="6" customFormat="1">
      <c r="A20" s="13"/>
      <c r="B20" s="32"/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45147</v>
      </c>
      <c r="I22" s="9">
        <v>0.25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11</v>
      </c>
      <c r="D27" s="26">
        <v>20</v>
      </c>
      <c r="E27" s="25">
        <v>13</v>
      </c>
      <c r="F27" s="26">
        <v>46</v>
      </c>
      <c r="G27" s="25">
        <v>20</v>
      </c>
      <c r="H27" s="26">
        <v>16</v>
      </c>
      <c r="I27" s="25">
        <f>SUM(C27:H27)</f>
        <v>126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22" t="s">
        <v>11</v>
      </c>
      <c r="C28" s="23">
        <f t="shared" ref="C28:I28" si="0">SUM(C24:C27)</f>
        <v>55</v>
      </c>
      <c r="D28" s="23">
        <f t="shared" si="0"/>
        <v>65</v>
      </c>
      <c r="E28" s="23">
        <f t="shared" si="0"/>
        <v>63</v>
      </c>
      <c r="F28" s="23">
        <f t="shared" si="0"/>
        <v>168</v>
      </c>
      <c r="G28" s="23">
        <f t="shared" si="0"/>
        <v>68</v>
      </c>
      <c r="H28" s="23">
        <f t="shared" si="0"/>
        <v>76</v>
      </c>
      <c r="I28" s="27">
        <f t="shared" si="0"/>
        <v>495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0.22267206477732793</v>
      </c>
      <c r="D29" s="3">
        <f>D28/303</f>
        <v>0.21452145214521451</v>
      </c>
      <c r="E29" s="3">
        <f>E28/324</f>
        <v>0.19444444444444445</v>
      </c>
      <c r="F29" s="19">
        <f>F28/545</f>
        <v>0.30825688073394497</v>
      </c>
      <c r="G29" s="3">
        <f>G28/300</f>
        <v>0.22666666666666666</v>
      </c>
      <c r="H29" s="16">
        <f>H28/183</f>
        <v>0.41530054644808745</v>
      </c>
      <c r="I29" s="3">
        <f>I28/1902</f>
        <v>0.26025236593059936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9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73" t="s">
        <v>13</v>
      </c>
      <c r="B36" s="73" t="s">
        <v>55</v>
      </c>
      <c r="C36" s="74">
        <v>3</v>
      </c>
      <c r="D36" s="74">
        <v>1</v>
      </c>
      <c r="E36" s="74">
        <v>0</v>
      </c>
      <c r="F36" s="62">
        <v>16</v>
      </c>
      <c r="G36" s="74">
        <v>5</v>
      </c>
      <c r="H36" s="12">
        <v>2</v>
      </c>
      <c r="I36" s="62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5" t="s">
        <v>59</v>
      </c>
      <c r="B37" s="25" t="s">
        <v>60</v>
      </c>
      <c r="C37" s="12">
        <v>0</v>
      </c>
      <c r="D37" s="12">
        <v>0</v>
      </c>
      <c r="E37" s="12">
        <v>0</v>
      </c>
      <c r="F37" s="12">
        <v>2</v>
      </c>
      <c r="G37" s="74">
        <v>3</v>
      </c>
      <c r="H37" s="12">
        <v>0</v>
      </c>
      <c r="I37" s="5">
        <f>SUM(C37:H37)</f>
        <v>5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>
      <c r="A39" s="10" t="s">
        <v>22</v>
      </c>
      <c r="K39" s="14" t="s">
        <v>19</v>
      </c>
    </row>
    <row r="40" spans="1:19">
      <c r="A40" s="67" t="s">
        <v>12</v>
      </c>
      <c r="B40" s="68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9" t="s">
        <v>12</v>
      </c>
      <c r="L40" s="69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>
      <c r="A41" s="75">
        <v>45110</v>
      </c>
      <c r="B41" s="75"/>
      <c r="C41" s="74">
        <v>0</v>
      </c>
      <c r="D41" s="74">
        <v>0</v>
      </c>
      <c r="E41" s="74">
        <v>0</v>
      </c>
      <c r="F41" s="73">
        <v>1</v>
      </c>
      <c r="G41" s="74">
        <v>0</v>
      </c>
      <c r="H41" s="74">
        <v>0</v>
      </c>
      <c r="I41" s="73">
        <f t="shared" ref="I41:I43" si="1">SUM(C41:H41)</f>
        <v>1</v>
      </c>
      <c r="J41" s="15"/>
      <c r="K41" s="66">
        <v>45055</v>
      </c>
      <c r="L41" s="66"/>
      <c r="M41" s="12">
        <v>0</v>
      </c>
      <c r="N41" s="12">
        <v>0</v>
      </c>
      <c r="O41" s="5">
        <v>1</v>
      </c>
      <c r="P41" s="12">
        <v>0</v>
      </c>
      <c r="Q41" s="12">
        <v>0</v>
      </c>
      <c r="R41" s="12">
        <v>0</v>
      </c>
      <c r="S41" s="5">
        <f>SUM(M41:R41)</f>
        <v>1</v>
      </c>
    </row>
    <row r="42" spans="1:19" ht="24">
      <c r="A42" s="75">
        <v>45116</v>
      </c>
      <c r="B42" s="75"/>
      <c r="C42" s="74">
        <v>0</v>
      </c>
      <c r="D42" s="74">
        <v>0</v>
      </c>
      <c r="E42" s="74">
        <v>0</v>
      </c>
      <c r="F42" s="74">
        <v>0</v>
      </c>
      <c r="G42" s="73">
        <v>1</v>
      </c>
      <c r="H42" s="74">
        <v>0</v>
      </c>
      <c r="I42" s="73">
        <f t="shared" si="1"/>
        <v>1</v>
      </c>
      <c r="J42" s="15"/>
      <c r="K42" s="66">
        <v>45058</v>
      </c>
      <c r="L42" s="66"/>
      <c r="M42" s="12"/>
      <c r="N42" s="12"/>
      <c r="O42" s="5">
        <v>1</v>
      </c>
      <c r="P42" s="12"/>
      <c r="Q42" s="12"/>
      <c r="R42" s="12"/>
      <c r="S42" s="5">
        <f>SUM(M42:R42)</f>
        <v>1</v>
      </c>
    </row>
    <row r="43" spans="1:19" ht="24">
      <c r="A43" s="75">
        <v>45117</v>
      </c>
      <c r="B43" s="75"/>
      <c r="C43" s="74">
        <v>0</v>
      </c>
      <c r="D43" s="73">
        <v>1</v>
      </c>
      <c r="E43" s="74">
        <v>0</v>
      </c>
      <c r="F43" s="73">
        <v>2</v>
      </c>
      <c r="G43" s="74">
        <v>0</v>
      </c>
      <c r="H43" s="74">
        <v>0</v>
      </c>
      <c r="I43" s="73">
        <f t="shared" si="1"/>
        <v>3</v>
      </c>
      <c r="J43" s="15"/>
    </row>
    <row r="44" spans="1:19" ht="24">
      <c r="A44" s="75">
        <v>45118</v>
      </c>
      <c r="B44" s="75"/>
      <c r="C44" s="74">
        <v>0</v>
      </c>
      <c r="D44" s="74">
        <v>0</v>
      </c>
      <c r="E44" s="74">
        <v>0</v>
      </c>
      <c r="F44" s="73">
        <v>1</v>
      </c>
      <c r="G44" s="74">
        <v>0</v>
      </c>
      <c r="H44" s="74">
        <v>0</v>
      </c>
      <c r="I44" s="73">
        <f t="shared" ref="I44" si="2">SUM(C44:H44)</f>
        <v>1</v>
      </c>
      <c r="J44" s="15"/>
    </row>
    <row r="45" spans="1:19" ht="24">
      <c r="A45" s="75">
        <v>45120</v>
      </c>
      <c r="B45" s="75"/>
      <c r="C45" s="74">
        <v>0</v>
      </c>
      <c r="D45" s="74">
        <v>0</v>
      </c>
      <c r="E45" s="74">
        <v>0</v>
      </c>
      <c r="F45" s="73">
        <v>1</v>
      </c>
      <c r="G45" s="74">
        <v>0</v>
      </c>
      <c r="H45" s="74">
        <v>0</v>
      </c>
      <c r="I45" s="73">
        <f t="shared" ref="I45:I49" si="3">SUM(C45:H45)</f>
        <v>1</v>
      </c>
      <c r="J45" s="15"/>
    </row>
    <row r="46" spans="1:19" ht="24">
      <c r="A46" s="75">
        <v>45123</v>
      </c>
      <c r="B46" s="75"/>
      <c r="C46" s="74">
        <v>0</v>
      </c>
      <c r="D46" s="74">
        <v>0</v>
      </c>
      <c r="E46" s="74">
        <v>0</v>
      </c>
      <c r="F46" s="73">
        <v>1</v>
      </c>
      <c r="G46" s="74">
        <v>0</v>
      </c>
      <c r="H46" s="74">
        <v>0</v>
      </c>
      <c r="I46" s="73">
        <f t="shared" si="3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75">
        <v>45124</v>
      </c>
      <c r="B47" s="75"/>
      <c r="C47" s="74">
        <v>0</v>
      </c>
      <c r="D47" s="74">
        <v>0</v>
      </c>
      <c r="E47" s="74">
        <v>0</v>
      </c>
      <c r="F47" s="73">
        <v>2</v>
      </c>
      <c r="G47" s="74">
        <v>0</v>
      </c>
      <c r="H47" s="74">
        <v>0</v>
      </c>
      <c r="I47" s="73">
        <f t="shared" si="3"/>
        <v>2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75">
        <v>45125</v>
      </c>
      <c r="B48" s="75"/>
      <c r="C48" s="74">
        <v>0</v>
      </c>
      <c r="D48" s="74">
        <v>0</v>
      </c>
      <c r="E48" s="74">
        <v>0</v>
      </c>
      <c r="F48" s="73">
        <v>1</v>
      </c>
      <c r="G48" s="73">
        <v>1</v>
      </c>
      <c r="H48" s="74">
        <v>0</v>
      </c>
      <c r="I48" s="73">
        <f t="shared" si="3"/>
        <v>2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75">
        <v>45126</v>
      </c>
      <c r="B49" s="75"/>
      <c r="C49" s="73">
        <v>1</v>
      </c>
      <c r="D49" s="74">
        <v>0</v>
      </c>
      <c r="E49" s="74">
        <v>0</v>
      </c>
      <c r="F49" s="73">
        <v>2</v>
      </c>
      <c r="G49" s="74">
        <v>0</v>
      </c>
      <c r="H49" s="74">
        <v>0</v>
      </c>
      <c r="I49" s="73">
        <f t="shared" si="3"/>
        <v>3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75">
        <v>45127</v>
      </c>
      <c r="B50" s="75"/>
      <c r="C50" s="74">
        <v>0</v>
      </c>
      <c r="D50" s="74">
        <v>0</v>
      </c>
      <c r="E50" s="74">
        <v>0</v>
      </c>
      <c r="F50" s="73">
        <v>2</v>
      </c>
      <c r="G50" s="74">
        <v>0</v>
      </c>
      <c r="H50" s="74">
        <v>0</v>
      </c>
      <c r="I50" s="73">
        <f t="shared" ref="I50:I56" si="4">SUM(C50:H50)</f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75">
        <v>45130</v>
      </c>
      <c r="B51" s="75"/>
      <c r="C51" s="73">
        <v>1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3">
        <f t="shared" si="4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75">
        <v>45131</v>
      </c>
      <c r="B52" s="75"/>
      <c r="C52" s="74">
        <v>0</v>
      </c>
      <c r="D52" s="74">
        <v>0</v>
      </c>
      <c r="E52" s="74">
        <v>0</v>
      </c>
      <c r="F52" s="73">
        <v>2</v>
      </c>
      <c r="G52" s="74">
        <v>0</v>
      </c>
      <c r="H52" s="74">
        <v>0</v>
      </c>
      <c r="I52" s="73">
        <f t="shared" si="4"/>
        <v>2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75">
        <v>45132</v>
      </c>
      <c r="B53" s="75"/>
      <c r="C53" s="74">
        <v>0</v>
      </c>
      <c r="D53" s="74">
        <v>0</v>
      </c>
      <c r="E53" s="74">
        <v>0</v>
      </c>
      <c r="F53" s="74">
        <v>0</v>
      </c>
      <c r="G53" s="73">
        <v>1</v>
      </c>
      <c r="H53" s="73">
        <v>1</v>
      </c>
      <c r="I53" s="73">
        <f t="shared" si="4"/>
        <v>2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75">
        <v>45133</v>
      </c>
      <c r="B54" s="75"/>
      <c r="C54" s="74">
        <v>0</v>
      </c>
      <c r="D54" s="74">
        <v>0</v>
      </c>
      <c r="E54" s="74">
        <v>0</v>
      </c>
      <c r="F54" s="73">
        <v>1</v>
      </c>
      <c r="G54" s="74">
        <v>0</v>
      </c>
      <c r="H54" s="74">
        <v>0</v>
      </c>
      <c r="I54" s="73">
        <f t="shared" si="4"/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75">
        <v>45134</v>
      </c>
      <c r="B55" s="75"/>
      <c r="C55" s="74">
        <v>0</v>
      </c>
      <c r="D55" s="74">
        <v>0</v>
      </c>
      <c r="E55" s="74">
        <v>0</v>
      </c>
      <c r="F55" s="74">
        <v>0</v>
      </c>
      <c r="G55" s="73">
        <v>1</v>
      </c>
      <c r="H55" s="74">
        <v>0</v>
      </c>
      <c r="I55" s="73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75">
        <v>45135</v>
      </c>
      <c r="B56" s="75"/>
      <c r="C56" s="73">
        <v>1</v>
      </c>
      <c r="D56" s="74">
        <v>0</v>
      </c>
      <c r="E56" s="74">
        <v>0</v>
      </c>
      <c r="F56" s="74">
        <v>0</v>
      </c>
      <c r="G56" s="73">
        <v>1</v>
      </c>
      <c r="H56" s="73">
        <v>1</v>
      </c>
      <c r="I56" s="73">
        <f t="shared" si="4"/>
        <v>3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5">
        <v>45143</v>
      </c>
      <c r="B57" s="65"/>
      <c r="C57" s="12">
        <v>0</v>
      </c>
      <c r="D57" s="12">
        <v>0</v>
      </c>
      <c r="E57" s="12">
        <v>0</v>
      </c>
      <c r="F57" s="12">
        <v>0</v>
      </c>
      <c r="G57" s="31">
        <v>1</v>
      </c>
      <c r="H57" s="12">
        <v>0</v>
      </c>
      <c r="I57" s="31">
        <f t="shared" ref="I57" si="5">SUM(C57:H57)</f>
        <v>1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5">
        <v>45145</v>
      </c>
      <c r="B58" s="65"/>
      <c r="C58" s="12">
        <v>0</v>
      </c>
      <c r="D58" s="12">
        <v>0</v>
      </c>
      <c r="E58" s="12">
        <v>0</v>
      </c>
      <c r="F58" s="12">
        <v>0</v>
      </c>
      <c r="G58" s="31">
        <v>1</v>
      </c>
      <c r="H58" s="12">
        <v>0</v>
      </c>
      <c r="I58" s="31">
        <f t="shared" ref="I58" si="6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5">
        <v>45146</v>
      </c>
      <c r="B59" s="65"/>
      <c r="C59" s="12">
        <v>0</v>
      </c>
      <c r="D59" s="12">
        <v>0</v>
      </c>
      <c r="E59" s="12">
        <v>0</v>
      </c>
      <c r="F59" s="31">
        <v>2</v>
      </c>
      <c r="G59" s="31">
        <v>1</v>
      </c>
      <c r="H59" s="12">
        <v>0</v>
      </c>
      <c r="I59" s="31">
        <f t="shared" ref="I59" si="7">SUM(C59:H59)</f>
        <v>3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G60" s="33"/>
      <c r="H60" s="36"/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14" t="s">
        <v>35</v>
      </c>
      <c r="B61" s="6"/>
      <c r="C61" s="6"/>
      <c r="D61" s="6"/>
      <c r="E61" s="6"/>
      <c r="F61" s="6" t="s">
        <v>8</v>
      </c>
      <c r="G61" s="8">
        <f>H22</f>
        <v>45147</v>
      </c>
      <c r="H61" s="37">
        <f>I22</f>
        <v>0.25</v>
      </c>
      <c r="I61" s="6"/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13"/>
      <c r="G62" s="33"/>
      <c r="H62" s="36"/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70"/>
      <c r="B63" s="69" t="s">
        <v>37</v>
      </c>
      <c r="C63" s="69"/>
      <c r="D63" s="69"/>
      <c r="E63" s="69" t="s">
        <v>38</v>
      </c>
      <c r="F63" s="69"/>
      <c r="G63" s="69"/>
      <c r="H63" s="5" t="s">
        <v>39</v>
      </c>
      <c r="I63" s="69" t="s">
        <v>11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70"/>
      <c r="B64" s="40" t="s">
        <v>41</v>
      </c>
      <c r="C64" s="40" t="s">
        <v>42</v>
      </c>
      <c r="D64" s="40" t="s">
        <v>43</v>
      </c>
      <c r="E64" s="1" t="s">
        <v>44</v>
      </c>
      <c r="F64" s="1" t="s">
        <v>45</v>
      </c>
      <c r="G64" s="40" t="s">
        <v>43</v>
      </c>
      <c r="H64" s="41" t="s">
        <v>46</v>
      </c>
      <c r="I64" s="69"/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21" t="s">
        <v>16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f>SUM(B65:H65)</f>
        <v>0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21" t="s">
        <v>17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f>SUM(B66:H66)</f>
        <v>0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A67" s="21" t="s">
        <v>9</v>
      </c>
      <c r="B67" s="44">
        <v>10</v>
      </c>
      <c r="C67" s="46">
        <v>1</v>
      </c>
      <c r="D67" s="44">
        <v>11</v>
      </c>
      <c r="E67" s="44">
        <v>6</v>
      </c>
      <c r="F67" s="44">
        <v>1</v>
      </c>
      <c r="G67" s="44">
        <v>0</v>
      </c>
      <c r="H67" s="46">
        <v>8</v>
      </c>
      <c r="I67" s="45">
        <f>SUM(B67:H67)</f>
        <v>37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21" t="s">
        <v>13</v>
      </c>
      <c r="B68" s="47">
        <v>3</v>
      </c>
      <c r="C68" s="47">
        <v>3</v>
      </c>
      <c r="D68" s="46">
        <v>6</v>
      </c>
      <c r="E68" s="47">
        <v>1</v>
      </c>
      <c r="F68" s="46">
        <v>0</v>
      </c>
      <c r="G68" s="47">
        <v>1</v>
      </c>
      <c r="H68" s="46">
        <v>3</v>
      </c>
      <c r="I68" s="45">
        <f>SUM(B68:H68)</f>
        <v>17</v>
      </c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>
      <c r="A69" s="22" t="s">
        <v>11</v>
      </c>
      <c r="B69" s="48">
        <f t="shared" ref="B69:I69" si="8">SUM(B65:B68)</f>
        <v>13</v>
      </c>
      <c r="C69" s="48">
        <f t="shared" si="8"/>
        <v>4</v>
      </c>
      <c r="D69" s="48">
        <f t="shared" si="8"/>
        <v>17</v>
      </c>
      <c r="E69" s="48">
        <f t="shared" si="8"/>
        <v>7</v>
      </c>
      <c r="F69" s="48">
        <f t="shared" si="8"/>
        <v>1</v>
      </c>
      <c r="G69" s="48">
        <f t="shared" si="8"/>
        <v>1</v>
      </c>
      <c r="H69" s="49">
        <f t="shared" si="8"/>
        <v>11</v>
      </c>
      <c r="I69" s="50">
        <f t="shared" si="8"/>
        <v>54</v>
      </c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>
      <c r="A70" s="13"/>
      <c r="G70" s="33"/>
      <c r="H70" s="36"/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>
      <c r="K71" s="33"/>
      <c r="L71" s="33"/>
      <c r="M71" s="34"/>
      <c r="N71" s="34"/>
      <c r="O71" s="2"/>
      <c r="P71" s="34"/>
      <c r="Q71" s="34"/>
      <c r="R71" s="34"/>
      <c r="S71" s="2"/>
    </row>
    <row r="72" spans="1:19">
      <c r="A72" s="70" t="s">
        <v>13</v>
      </c>
      <c r="B72" s="69" t="s">
        <v>37</v>
      </c>
      <c r="C72" s="69"/>
      <c r="D72" s="69"/>
      <c r="E72" s="69" t="s">
        <v>38</v>
      </c>
      <c r="F72" s="69"/>
      <c r="G72" s="69"/>
      <c r="H72" s="5" t="s">
        <v>39</v>
      </c>
      <c r="I72" s="69" t="s">
        <v>11</v>
      </c>
      <c r="J72" s="6"/>
      <c r="K72" s="6" t="s">
        <v>36</v>
      </c>
      <c r="L72" s="6"/>
      <c r="M72" s="6"/>
      <c r="N72" s="6"/>
      <c r="O72" s="10" t="s">
        <v>19</v>
      </c>
      <c r="P72" s="6"/>
      <c r="Q72" s="6"/>
      <c r="R72" s="34"/>
      <c r="S72" s="2"/>
    </row>
    <row r="73" spans="1:19" ht="21">
      <c r="A73" s="70"/>
      <c r="B73" s="40" t="s">
        <v>41</v>
      </c>
      <c r="C73" s="40" t="s">
        <v>42</v>
      </c>
      <c r="D73" s="40" t="s">
        <v>43</v>
      </c>
      <c r="E73" s="1" t="s">
        <v>44</v>
      </c>
      <c r="F73" s="1" t="s">
        <v>45</v>
      </c>
      <c r="G73" s="40" t="s">
        <v>43</v>
      </c>
      <c r="H73" s="41" t="s">
        <v>46</v>
      </c>
      <c r="I73" s="69"/>
      <c r="R73" s="34"/>
      <c r="S73" s="2"/>
    </row>
    <row r="74" spans="1:19">
      <c r="A74" s="5" t="s">
        <v>49</v>
      </c>
      <c r="B74" s="46">
        <v>3</v>
      </c>
      <c r="C74" s="44">
        <v>0</v>
      </c>
      <c r="D74" s="46">
        <v>4</v>
      </c>
      <c r="E74" s="46">
        <v>1</v>
      </c>
      <c r="F74" s="44">
        <v>0</v>
      </c>
      <c r="G74" s="44">
        <v>0</v>
      </c>
      <c r="H74" s="44">
        <v>0</v>
      </c>
      <c r="I74" s="46">
        <f t="shared" ref="I74:I81" si="9">SUM(B74:H74)</f>
        <v>8</v>
      </c>
      <c r="K74" s="70"/>
      <c r="L74" s="38" t="s">
        <v>39</v>
      </c>
      <c r="M74" s="39" t="s">
        <v>40</v>
      </c>
      <c r="R74" s="34"/>
      <c r="S74" s="2"/>
    </row>
    <row r="75" spans="1:19" ht="21">
      <c r="A75" s="5" t="s">
        <v>50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6">
        <v>1</v>
      </c>
      <c r="I75" s="46">
        <f t="shared" si="9"/>
        <v>1</v>
      </c>
      <c r="K75" s="70"/>
      <c r="L75" s="42" t="s">
        <v>47</v>
      </c>
      <c r="M75" s="43" t="s">
        <v>48</v>
      </c>
      <c r="R75" s="34"/>
      <c r="S75" s="2"/>
    </row>
    <row r="76" spans="1:19">
      <c r="A76" s="5" t="s">
        <v>51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6">
        <f t="shared" si="9"/>
        <v>0</v>
      </c>
      <c r="K76" s="21" t="s">
        <v>16</v>
      </c>
      <c r="L76" s="45">
        <v>0</v>
      </c>
      <c r="M76" s="45">
        <v>0</v>
      </c>
      <c r="R76" s="34"/>
      <c r="S76" s="2"/>
    </row>
    <row r="77" spans="1:19">
      <c r="A77" s="5" t="s">
        <v>7</v>
      </c>
      <c r="B77" s="44">
        <v>0</v>
      </c>
      <c r="C77" s="46">
        <v>2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6">
        <f t="shared" si="9"/>
        <v>2</v>
      </c>
      <c r="K77" s="21" t="s">
        <v>17</v>
      </c>
      <c r="L77" s="45">
        <v>0</v>
      </c>
      <c r="M77" s="45">
        <v>3</v>
      </c>
      <c r="R77" s="34"/>
      <c r="S77" s="2"/>
    </row>
    <row r="78" spans="1:19">
      <c r="A78" s="5" t="s">
        <v>24</v>
      </c>
      <c r="B78" s="44">
        <v>0</v>
      </c>
      <c r="C78" s="44">
        <v>0</v>
      </c>
      <c r="D78" s="46">
        <v>1</v>
      </c>
      <c r="E78" s="44">
        <v>0</v>
      </c>
      <c r="F78" s="44">
        <v>0</v>
      </c>
      <c r="G78" s="44">
        <v>0</v>
      </c>
      <c r="H78" s="44">
        <v>0</v>
      </c>
      <c r="I78" s="46">
        <f t="shared" si="9"/>
        <v>1</v>
      </c>
      <c r="K78" s="21" t="s">
        <v>9</v>
      </c>
      <c r="L78" s="45">
        <v>47</v>
      </c>
      <c r="M78" s="45">
        <v>143</v>
      </c>
    </row>
    <row r="79" spans="1:19" s="6" customFormat="1">
      <c r="A79" s="5" t="s">
        <v>34</v>
      </c>
      <c r="B79" s="44">
        <v>0</v>
      </c>
      <c r="C79" s="46">
        <v>1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6">
        <f t="shared" si="9"/>
        <v>1</v>
      </c>
      <c r="J79"/>
      <c r="K79" s="21" t="s">
        <v>13</v>
      </c>
      <c r="L79" s="45">
        <v>3</v>
      </c>
      <c r="M79" s="45">
        <v>24</v>
      </c>
      <c r="N79"/>
      <c r="O79"/>
      <c r="P79"/>
      <c r="Q79"/>
    </row>
    <row r="80" spans="1:19">
      <c r="A80" s="73" t="s">
        <v>55</v>
      </c>
      <c r="B80" s="44">
        <v>0</v>
      </c>
      <c r="C80" s="44">
        <v>0</v>
      </c>
      <c r="D80" s="46">
        <v>1</v>
      </c>
      <c r="E80" s="44">
        <v>0</v>
      </c>
      <c r="F80" s="44">
        <v>0</v>
      </c>
      <c r="G80" s="44">
        <v>0</v>
      </c>
      <c r="H80" s="46">
        <v>1</v>
      </c>
      <c r="I80" s="77">
        <f t="shared" si="9"/>
        <v>2</v>
      </c>
      <c r="K80" s="22" t="s">
        <v>11</v>
      </c>
      <c r="L80" s="45">
        <f>SUM(L76:L79)</f>
        <v>50</v>
      </c>
      <c r="M80" s="45">
        <f>SUM(M76:M79)</f>
        <v>170</v>
      </c>
    </row>
    <row r="81" spans="1:17">
      <c r="A81" s="31" t="s">
        <v>60</v>
      </c>
      <c r="B81" s="44">
        <v>0</v>
      </c>
      <c r="C81" s="44">
        <v>0</v>
      </c>
      <c r="D81" s="44">
        <v>0</v>
      </c>
      <c r="E81" s="44">
        <v>0</v>
      </c>
      <c r="F81" s="76">
        <v>1</v>
      </c>
      <c r="G81" s="44">
        <v>0</v>
      </c>
      <c r="H81" s="76">
        <v>1</v>
      </c>
      <c r="I81" s="76">
        <f t="shared" si="9"/>
        <v>2</v>
      </c>
    </row>
    <row r="82" spans="1:17">
      <c r="A82"/>
    </row>
    <row r="83" spans="1:17">
      <c r="A83"/>
      <c r="K83" s="70" t="s">
        <v>13</v>
      </c>
      <c r="L83" s="38" t="s">
        <v>39</v>
      </c>
      <c r="M83" s="39" t="s">
        <v>40</v>
      </c>
      <c r="O83" s="70" t="s">
        <v>13</v>
      </c>
      <c r="P83" s="38" t="s">
        <v>39</v>
      </c>
      <c r="Q83" s="39" t="s">
        <v>40</v>
      </c>
    </row>
    <row r="84" spans="1:17" ht="21">
      <c r="A84"/>
      <c r="K84" s="70"/>
      <c r="L84" s="42" t="s">
        <v>47</v>
      </c>
      <c r="M84" s="43" t="s">
        <v>48</v>
      </c>
      <c r="O84" s="70"/>
      <c r="P84" s="42" t="s">
        <v>47</v>
      </c>
      <c r="Q84" s="43" t="s">
        <v>48</v>
      </c>
    </row>
    <row r="85" spans="1:17">
      <c r="A85"/>
      <c r="K85" s="5" t="s">
        <v>49</v>
      </c>
      <c r="L85" s="5">
        <v>1</v>
      </c>
      <c r="M85" s="51">
        <v>13</v>
      </c>
      <c r="O85" s="5" t="s">
        <v>49</v>
      </c>
      <c r="P85" s="5">
        <v>0</v>
      </c>
      <c r="Q85" s="51">
        <v>0</v>
      </c>
    </row>
    <row r="86" spans="1:17">
      <c r="A86"/>
      <c r="K86" s="5" t="s">
        <v>50</v>
      </c>
      <c r="L86" s="5">
        <v>1</v>
      </c>
      <c r="M86" s="51">
        <v>2</v>
      </c>
      <c r="O86" s="5" t="s">
        <v>50</v>
      </c>
      <c r="P86" s="5">
        <v>0</v>
      </c>
      <c r="Q86" s="51">
        <v>0</v>
      </c>
    </row>
    <row r="87" spans="1:17">
      <c r="A87"/>
      <c r="K87" s="5" t="s">
        <v>51</v>
      </c>
      <c r="L87" s="5">
        <v>0</v>
      </c>
      <c r="M87" s="51">
        <v>0</v>
      </c>
      <c r="O87" s="5" t="s">
        <v>51</v>
      </c>
      <c r="P87" s="5">
        <v>0</v>
      </c>
      <c r="Q87" s="51">
        <v>0</v>
      </c>
    </row>
    <row r="88" spans="1:17">
      <c r="A88"/>
      <c r="K88" s="5" t="s">
        <v>7</v>
      </c>
      <c r="L88" s="5">
        <v>0</v>
      </c>
      <c r="M88" s="51">
        <v>0</v>
      </c>
      <c r="O88" s="5" t="s">
        <v>7</v>
      </c>
      <c r="P88" s="5">
        <v>0</v>
      </c>
      <c r="Q88" s="52">
        <v>17</v>
      </c>
    </row>
    <row r="89" spans="1:17">
      <c r="A89"/>
      <c r="K89" s="5" t="s">
        <v>24</v>
      </c>
      <c r="L89" s="5">
        <v>0</v>
      </c>
      <c r="M89" s="51">
        <v>2</v>
      </c>
    </row>
    <row r="90" spans="1:17">
      <c r="A90"/>
      <c r="K90" s="5" t="s">
        <v>34</v>
      </c>
      <c r="L90" s="5">
        <v>0</v>
      </c>
      <c r="M90" s="51">
        <v>2</v>
      </c>
    </row>
    <row r="91" spans="1:17">
      <c r="A91"/>
      <c r="K91" s="31" t="s">
        <v>55</v>
      </c>
      <c r="L91" s="31">
        <v>1</v>
      </c>
      <c r="M91" s="61">
        <v>33</v>
      </c>
    </row>
    <row r="92" spans="1:17">
      <c r="A92"/>
      <c r="M92" s="60"/>
    </row>
    <row r="93" spans="1:17">
      <c r="A93"/>
    </row>
    <row r="94" spans="1:17">
      <c r="A94"/>
    </row>
    <row r="95" spans="1:17">
      <c r="A95"/>
    </row>
    <row r="96" spans="1:17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</sheetData>
  <mergeCells count="34">
    <mergeCell ref="A57:B57"/>
    <mergeCell ref="A58:B58"/>
    <mergeCell ref="A59:B59"/>
    <mergeCell ref="A48:B48"/>
    <mergeCell ref="A44:B44"/>
    <mergeCell ref="A45:B45"/>
    <mergeCell ref="A46:B46"/>
    <mergeCell ref="A47:B47"/>
    <mergeCell ref="A63:A64"/>
    <mergeCell ref="B63:D63"/>
    <mergeCell ref="E63:G63"/>
    <mergeCell ref="I63:I64"/>
    <mergeCell ref="K74:K75"/>
    <mergeCell ref="O83:O84"/>
    <mergeCell ref="A72:A73"/>
    <mergeCell ref="B72:D72"/>
    <mergeCell ref="E72:G72"/>
    <mergeCell ref="I72:I73"/>
    <mergeCell ref="K83:K84"/>
    <mergeCell ref="A40:B40"/>
    <mergeCell ref="K40:L40"/>
    <mergeCell ref="K41:L41"/>
    <mergeCell ref="K42:L42"/>
    <mergeCell ref="A42:B42"/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75"/>
  <sheetViews>
    <sheetView topLeftCell="A54" workbookViewId="0">
      <selection activeCell="C77" sqref="C77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33</v>
      </c>
      <c r="C1" s="56" t="s">
        <v>52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71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53</v>
      </c>
      <c r="J5" s="11" t="s">
        <v>54</v>
      </c>
    </row>
    <row r="6" spans="1:10">
      <c r="A6" s="72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71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53</v>
      </c>
      <c r="J7" s="11" t="s">
        <v>54</v>
      </c>
    </row>
    <row r="8" spans="1:10">
      <c r="A8" s="72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71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53</v>
      </c>
      <c r="J9" s="11" t="s">
        <v>54</v>
      </c>
    </row>
    <row r="10" spans="1:10">
      <c r="A10" s="72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63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>
        <v>112524</v>
      </c>
      <c r="C68" s="53">
        <v>109999</v>
      </c>
      <c r="D68" s="53">
        <v>111622</v>
      </c>
      <c r="E68" s="53">
        <v>109692</v>
      </c>
      <c r="F68" s="53">
        <v>109794</v>
      </c>
      <c r="G68" s="53">
        <v>109651</v>
      </c>
      <c r="H68" s="53">
        <v>108705</v>
      </c>
    </row>
    <row r="69" spans="1:8">
      <c r="A69" s="12" t="s">
        <v>28</v>
      </c>
      <c r="B69" s="53">
        <v>11551</v>
      </c>
      <c r="C69" s="53">
        <v>11649</v>
      </c>
      <c r="D69" s="53">
        <v>11915</v>
      </c>
      <c r="E69" s="53">
        <v>11602</v>
      </c>
      <c r="F69" s="53">
        <v>11604</v>
      </c>
      <c r="G69" s="53">
        <v>12033</v>
      </c>
      <c r="H69" s="53">
        <v>12242</v>
      </c>
    </row>
    <row r="70" spans="1:8">
      <c r="A70" s="12" t="s">
        <v>30</v>
      </c>
      <c r="B70" s="53">
        <v>6416</v>
      </c>
      <c r="C70" s="53">
        <v>6226</v>
      </c>
      <c r="D70" s="53">
        <v>6324</v>
      </c>
      <c r="E70" s="53">
        <v>6340</v>
      </c>
      <c r="F70" s="53">
        <v>6753</v>
      </c>
      <c r="G70" s="53">
        <v>6750</v>
      </c>
      <c r="H70" s="53">
        <v>7105</v>
      </c>
    </row>
    <row r="72" spans="1:8">
      <c r="A72" s="12"/>
      <c r="B72" s="54">
        <v>45144</v>
      </c>
      <c r="C72" s="54">
        <v>45145</v>
      </c>
      <c r="D72" s="54">
        <v>45146</v>
      </c>
      <c r="E72" s="54">
        <v>45147</v>
      </c>
      <c r="F72" s="54">
        <v>45148</v>
      </c>
      <c r="G72" s="54">
        <v>45149</v>
      </c>
      <c r="H72" s="54">
        <v>45150</v>
      </c>
    </row>
    <row r="73" spans="1:8">
      <c r="A73" s="12" t="s">
        <v>25</v>
      </c>
      <c r="B73" s="53">
        <v>107267</v>
      </c>
      <c r="C73" s="53">
        <v>107315</v>
      </c>
      <c r="D73" s="53"/>
      <c r="E73" s="53"/>
      <c r="F73" s="53"/>
      <c r="G73" s="53"/>
      <c r="H73" s="53"/>
    </row>
    <row r="74" spans="1:8">
      <c r="A74" s="12" t="s">
        <v>28</v>
      </c>
      <c r="B74" s="53">
        <v>12263</v>
      </c>
      <c r="C74" s="53">
        <v>12184</v>
      </c>
      <c r="D74" s="53"/>
      <c r="E74" s="53"/>
      <c r="F74" s="53"/>
      <c r="G74" s="53"/>
      <c r="H74" s="53"/>
    </row>
    <row r="75" spans="1:8">
      <c r="A75" s="12" t="s">
        <v>30</v>
      </c>
      <c r="B75" s="53">
        <v>6773</v>
      </c>
      <c r="C75" s="53">
        <v>7220</v>
      </c>
      <c r="D75" s="53"/>
      <c r="E75" s="53"/>
      <c r="F75" s="53"/>
      <c r="G75" s="53"/>
      <c r="H7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2023-08-08T22:28:13Z</dcterms:modified>
</cp:coreProperties>
</file>