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CC4B48E-EDD8-E441-B012-8FF058BA7BF6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I46" i="1"/>
  <c r="I69" i="1" l="1"/>
  <c r="I68" i="1"/>
  <c r="I30" i="1" l="1"/>
  <c r="I45" i="1"/>
  <c r="I44" i="1"/>
  <c r="I43" i="1"/>
  <c r="I42" i="1"/>
  <c r="I41" i="1" l="1"/>
  <c r="I40" i="1"/>
  <c r="I39" i="1" l="1"/>
  <c r="I38" i="1" l="1"/>
  <c r="I37" i="1" l="1"/>
  <c r="I34" i="1"/>
  <c r="I35" i="1"/>
  <c r="I36" i="1"/>
  <c r="I67" i="1" l="1"/>
  <c r="I66" i="1"/>
  <c r="I65" i="1"/>
  <c r="I64" i="1"/>
  <c r="I63" i="1"/>
  <c r="M58" i="1"/>
  <c r="L58" i="1"/>
  <c r="H58" i="1"/>
  <c r="G58" i="1"/>
  <c r="F58" i="1"/>
  <c r="E58" i="1"/>
  <c r="D58" i="1"/>
  <c r="C58" i="1"/>
  <c r="B58" i="1"/>
  <c r="I57" i="1"/>
  <c r="I56" i="1"/>
  <c r="I55" i="1"/>
  <c r="I54" i="1"/>
  <c r="H50" i="1"/>
  <c r="G50" i="1"/>
  <c r="S35" i="1"/>
  <c r="S34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8" i="1"/>
  <c r="I22" i="1"/>
  <c r="I23" i="1" s="1"/>
</calcChain>
</file>

<file path=xl/sharedStrings.xml><?xml version="1.0" encoding="utf-8"?>
<sst xmlns="http://schemas.openxmlformats.org/spreadsheetml/2006/main" count="231" uniqueCount="59">
  <si>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</si>
  <si>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</si>
  <si>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</si>
  <si>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</si>
  <si>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</si>
  <si>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</si>
  <si>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</si>
  <si>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</si>
  <si>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</si>
  <si>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</si>
  <si>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</si>
  <si>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</si>
  <si>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</si>
  <si>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</si>
  <si>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</si>
  <si>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</si>
  <si>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</si>
  <si>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</si>
  <si>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</si>
  <si>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</si>
  <si>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</si>
  <si>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</si>
  <si>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</si>
  <si>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</si>
  <si>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</si>
  <si>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</si>
  <si>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</si>
  <si>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</si>
  <si>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</si>
  <si>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</si>
  <si>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</si>
  <si>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</si>
  <si>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</si>
  <si>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</si>
  <si>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</si>
  <si>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</si>
  <si>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</si>
  <si>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</si>
  <si>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</si>
  <si>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</si>
  <si>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</si>
  <si>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</si>
  <si>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</si>
  <si>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</si>
  <si>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</si>
  <si>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</si>
  <si>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</si>
  <si>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</si>
  <si>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</si>
  <si>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</si>
  <si>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</si>
  <si>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</si>
  <si>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</si>
  <si>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</si>
  <si>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</si>
  <si>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</si>
  <si>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増加傾向が続いています。感染対策を見直して下さい。</t>
    <rPh sb="0" eb="1">
      <t>ゾウカケイコ</t>
    </rPh>
    <rPh sb="5" eb="6">
      <t xml:space="preserve">ツヅイテイマス。 </t>
    </rPh>
    <rPh sb="12" eb="16">
      <t xml:space="preserve">カンセンタイサクヲ </t>
    </rPh>
    <rPh sb="17" eb="19">
      <t xml:space="preserve">ミナオシテクダサイ。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</si>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</sst>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6"/>
  <sheetViews>
    <sheetView tabSelected="1" zoomScale="110" zoomScaleNormal="110" workbookViewId="0">
      <selection activeCell="I17" sqref="I17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56</v>
      </c>
    </row>
    <row r="2" spans="1:11">
      <c r="A2" s="10" t="s">
        <v>58</v>
      </c>
      <c r="C2" s="35"/>
    </row>
    <row r="3" spans="1:11">
      <c r="A3" s="12"/>
      <c r="B3" s="54">
        <v>45109</v>
      </c>
      <c r="C3" s="54">
        <v>45110</v>
      </c>
      <c r="D3" s="54">
        <v>45111</v>
      </c>
      <c r="E3" s="54">
        <v>45112</v>
      </c>
      <c r="F3" s="54">
        <v>45113</v>
      </c>
      <c r="G3" s="54">
        <v>45114</v>
      </c>
      <c r="H3" s="54">
        <v>45115</v>
      </c>
    </row>
    <row r="4" spans="1:11">
      <c r="A4" s="12" t="s">
        <v>25</v>
      </c>
      <c r="B4" s="53">
        <v>53014</v>
      </c>
      <c r="C4" s="53">
        <v>54358</v>
      </c>
      <c r="D4" s="53">
        <v>55986</v>
      </c>
      <c r="E4" s="53">
        <v>58616</v>
      </c>
      <c r="F4" s="58">
        <v>60283</v>
      </c>
      <c r="G4" s="53">
        <v>62517</v>
      </c>
      <c r="H4" s="53">
        <v>63905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8039</v>
      </c>
      <c r="C5" s="53">
        <v>7966</v>
      </c>
      <c r="D5" s="53">
        <v>8118</v>
      </c>
      <c r="E5" s="53">
        <v>8078</v>
      </c>
      <c r="F5" s="53">
        <v>8117</v>
      </c>
      <c r="G5" s="53">
        <v>8261</v>
      </c>
      <c r="H5" s="53">
        <v>8361</v>
      </c>
      <c r="I5" s="13" t="s">
        <v>26</v>
      </c>
      <c r="J5" s="6" t="s">
        <v>29</v>
      </c>
    </row>
    <row r="6" spans="1:11">
      <c r="A6" s="12" t="s">
        <v>30</v>
      </c>
      <c r="B6" s="53">
        <v>3062</v>
      </c>
      <c r="C6" s="53">
        <v>2542</v>
      </c>
      <c r="D6" s="53">
        <v>2922</v>
      </c>
      <c r="E6" s="53">
        <v>3361</v>
      </c>
      <c r="F6" s="53">
        <v>3348</v>
      </c>
      <c r="G6" s="53">
        <v>3570</v>
      </c>
      <c r="H6" s="53">
        <v>3588</v>
      </c>
      <c r="I6" s="13" t="s">
        <v>26</v>
      </c>
      <c r="J6" s="6" t="s">
        <v>31</v>
      </c>
      <c r="K6" s="6"/>
    </row>
    <row r="7" spans="1:11">
      <c r="A7"/>
    </row>
    <row r="8" spans="1:11">
      <c r="A8" s="12"/>
      <c r="B8" s="54">
        <v>45116</v>
      </c>
      <c r="C8" s="54">
        <v>45117</v>
      </c>
      <c r="D8" s="54">
        <v>45118</v>
      </c>
      <c r="E8" s="54">
        <v>45119</v>
      </c>
      <c r="F8" s="54">
        <v>45120</v>
      </c>
      <c r="G8" s="54">
        <v>45121</v>
      </c>
      <c r="H8" s="54">
        <v>45122</v>
      </c>
    </row>
    <row r="9" spans="1:11">
      <c r="A9" s="12" t="s">
        <v>25</v>
      </c>
      <c r="B9" s="53">
        <v>64180</v>
      </c>
      <c r="C9" s="53">
        <v>65796</v>
      </c>
      <c r="D9" s="53"/>
      <c r="E9" s="53"/>
      <c r="F9" s="53"/>
      <c r="G9" s="53"/>
      <c r="H9" s="53"/>
    </row>
    <row r="10" spans="1:11">
      <c r="A10" s="12" t="s">
        <v>28</v>
      </c>
      <c r="B10" s="53">
        <v>8403</v>
      </c>
      <c r="C10" s="53">
        <v>8246</v>
      </c>
      <c r="D10" s="53"/>
      <c r="E10" s="53"/>
      <c r="F10" s="53"/>
      <c r="G10" s="53"/>
      <c r="H10" s="53"/>
    </row>
    <row r="11" spans="1:11">
      <c r="A11" s="12" t="s">
        <v>30</v>
      </c>
      <c r="B11" s="53">
        <v>3598</v>
      </c>
      <c r="C11" s="53">
        <v>4160</v>
      </c>
      <c r="D11" s="53"/>
      <c r="E11" s="53"/>
      <c r="F11" s="53"/>
      <c r="G11" s="53"/>
      <c r="H11" s="53"/>
    </row>
    <row r="12" spans="1:11" s="6" customFormat="1">
      <c r="A12" s="13"/>
      <c r="B12" s="32"/>
    </row>
    <row r="13" spans="1:11" s="6" customFormat="1">
      <c r="A13" s="13"/>
      <c r="B13" s="32" t="s">
        <v>32</v>
      </c>
    </row>
    <row r="14" spans="1:11" s="6" customFormat="1">
      <c r="A14" s="13"/>
      <c r="B14" s="32" t="s">
        <v>33</v>
      </c>
    </row>
    <row r="15" spans="1:11" s="6" customFormat="1">
      <c r="B15" s="32"/>
    </row>
    <row r="16" spans="1:11" s="11" customFormat="1" ht="24">
      <c r="A16" s="14" t="s">
        <v>18</v>
      </c>
      <c r="G16" s="6" t="s">
        <v>8</v>
      </c>
      <c r="H16" s="8">
        <v>45119</v>
      </c>
      <c r="I16" s="9">
        <v>0.29166666666666669</v>
      </c>
      <c r="K16" s="14" t="s">
        <v>19</v>
      </c>
    </row>
    <row r="17" spans="1:20">
      <c r="B17" s="21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1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1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1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1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1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8" t="s">
        <v>21</v>
      </c>
    </row>
    <row r="20" spans="1:20">
      <c r="B20" s="21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1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29" t="s">
        <v>13</v>
      </c>
      <c r="C21" s="26">
        <v>8</v>
      </c>
      <c r="D21" s="26">
        <v>20</v>
      </c>
      <c r="E21" s="25">
        <v>13</v>
      </c>
      <c r="F21" s="26">
        <v>32</v>
      </c>
      <c r="G21" s="25">
        <v>13</v>
      </c>
      <c r="H21" s="26">
        <v>14</v>
      </c>
      <c r="I21" s="25">
        <f>SUM(C21:H21)</f>
        <v>100</v>
      </c>
      <c r="L21" s="21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2" t="s">
        <v>11</v>
      </c>
      <c r="C22" s="23">
        <f t="shared" ref="C22:I22" si="0">SUM(C18:C21)</f>
        <v>52</v>
      </c>
      <c r="D22" s="23">
        <f t="shared" si="0"/>
        <v>65</v>
      </c>
      <c r="E22" s="23">
        <f t="shared" si="0"/>
        <v>63</v>
      </c>
      <c r="F22" s="23">
        <f t="shared" si="0"/>
        <v>154</v>
      </c>
      <c r="G22" s="23">
        <f t="shared" si="0"/>
        <v>61</v>
      </c>
      <c r="H22" s="23">
        <f t="shared" si="0"/>
        <v>74</v>
      </c>
      <c r="I22" s="27">
        <f t="shared" si="0"/>
        <v>469</v>
      </c>
      <c r="L22" s="22" t="s">
        <v>11</v>
      </c>
      <c r="M22" s="23">
        <f>SUM(M18:M21)</f>
        <v>2</v>
      </c>
      <c r="N22" s="23">
        <f>SUM(N18:N21)</f>
        <v>0</v>
      </c>
      <c r="O22" s="23">
        <f>SUM(O18:O21)</f>
        <v>4</v>
      </c>
      <c r="P22" s="23">
        <f>SUM(P18:P21)</f>
        <v>10</v>
      </c>
      <c r="Q22" s="23">
        <v>1</v>
      </c>
      <c r="R22" s="23">
        <f>SUM(R18:R21)</f>
        <v>5</v>
      </c>
      <c r="S22" s="20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0.21452145214521451</v>
      </c>
      <c r="E23" s="3">
        <f>E22/324</f>
        <v>0.19444444444444445</v>
      </c>
      <c r="F23" s="19">
        <f>F22/545</f>
        <v>0.28256880733944956</v>
      </c>
      <c r="G23" s="3">
        <f>G22/300</f>
        <v>0.20333333333333334</v>
      </c>
      <c r="H23" s="16">
        <f>H22/183</f>
        <v>0.40437158469945356</v>
      </c>
      <c r="I23" s="3">
        <f>I22/1902</f>
        <v>0.2465825446898002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4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6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0"/>
      <c r="N27" s="30"/>
      <c r="O27" s="30"/>
      <c r="P27" s="30"/>
      <c r="Q27" s="30"/>
      <c r="R27" s="30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0"/>
      <c r="N28" s="30"/>
      <c r="O28" s="5">
        <v>2</v>
      </c>
      <c r="P28" s="30"/>
      <c r="Q28" s="30"/>
      <c r="R28" s="30"/>
      <c r="S28" s="5">
        <f>SUM(M28:R28)</f>
        <v>2</v>
      </c>
    </row>
    <row r="29" spans="1:20">
      <c r="A29" s="5" t="s">
        <v>13</v>
      </c>
      <c r="B29" s="5" t="s">
        <v>35</v>
      </c>
      <c r="C29" s="12">
        <v>2</v>
      </c>
      <c r="D29" s="12">
        <v>1</v>
      </c>
      <c r="E29" s="12">
        <v>3</v>
      </c>
      <c r="F29" s="12">
        <v>4</v>
      </c>
      <c r="G29" s="12">
        <v>1</v>
      </c>
      <c r="H29" s="12">
        <v>2</v>
      </c>
      <c r="I29" s="5">
        <f>SUM(C29:H29)</f>
        <v>13</v>
      </c>
      <c r="K29" s="2"/>
      <c r="L29" s="2"/>
      <c r="M29" s="2"/>
      <c r="N29" s="2"/>
      <c r="O29" s="2"/>
      <c r="P29" s="2"/>
      <c r="Q29" s="2"/>
      <c r="R29" s="2"/>
      <c r="S29" s="2"/>
    </row>
    <row r="30" spans="1:20">
      <c r="A30" s="25" t="s">
        <v>13</v>
      </c>
      <c r="B30" s="25" t="s">
        <v>57</v>
      </c>
      <c r="C30" s="12">
        <v>0</v>
      </c>
      <c r="D30" s="26">
        <v>1</v>
      </c>
      <c r="E30" s="12">
        <v>0</v>
      </c>
      <c r="F30" s="26">
        <v>4</v>
      </c>
      <c r="G30" s="26">
        <v>1</v>
      </c>
      <c r="H30" s="12">
        <v>0</v>
      </c>
      <c r="I30" s="25">
        <f>SUM(C30:H30)</f>
        <v>6</v>
      </c>
      <c r="K30" s="2"/>
      <c r="L30" s="2"/>
      <c r="M30" s="2"/>
      <c r="N30" s="2"/>
      <c r="O30" s="2"/>
      <c r="P30" s="2"/>
      <c r="Q30" s="2"/>
      <c r="R30" s="2"/>
      <c r="S30" s="2"/>
    </row>
    <row r="32" spans="1:20" ht="24">
      <c r="A32" s="10" t="s">
        <v>22</v>
      </c>
      <c r="K32" s="14" t="s">
        <v>19</v>
      </c>
    </row>
    <row r="33" spans="1:19">
      <c r="A33" s="61" t="s">
        <v>12</v>
      </c>
      <c r="B33" s="62"/>
      <c r="C33" s="1" t="s">
        <v>0</v>
      </c>
      <c r="D33" s="5" t="s">
        <v>1</v>
      </c>
      <c r="E33" s="1" t="s">
        <v>2</v>
      </c>
      <c r="F33" s="1" t="s">
        <v>3</v>
      </c>
      <c r="G33" s="5" t="s">
        <v>4</v>
      </c>
      <c r="H33" s="7" t="s">
        <v>5</v>
      </c>
      <c r="I33" s="5" t="s">
        <v>6</v>
      </c>
      <c r="K33" s="63" t="s">
        <v>12</v>
      </c>
      <c r="L33" s="63"/>
      <c r="M33" s="1" t="s">
        <v>0</v>
      </c>
      <c r="N33" s="5" t="s">
        <v>1</v>
      </c>
      <c r="O33" s="1" t="s">
        <v>2</v>
      </c>
      <c r="P33" s="1" t="s">
        <v>3</v>
      </c>
      <c r="Q33" s="5" t="s">
        <v>4</v>
      </c>
      <c r="R33" s="7" t="s">
        <v>5</v>
      </c>
      <c r="S33" s="5" t="s">
        <v>6</v>
      </c>
    </row>
    <row r="34" spans="1:19" ht="24">
      <c r="A34" s="60">
        <v>45083</v>
      </c>
      <c r="B34" s="60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ref="I34:I39" si="1">SUM(C34:H34)</f>
        <v>1</v>
      </c>
      <c r="J34" s="15"/>
      <c r="K34" s="60">
        <v>45055</v>
      </c>
      <c r="L34" s="60"/>
      <c r="M34" s="12">
        <v>0</v>
      </c>
      <c r="N34" s="12">
        <v>0</v>
      </c>
      <c r="O34" s="5">
        <v>1</v>
      </c>
      <c r="P34" s="12">
        <v>0</v>
      </c>
      <c r="Q34" s="12">
        <v>0</v>
      </c>
      <c r="R34" s="12">
        <v>0</v>
      </c>
      <c r="S34" s="5">
        <f>SUM(M34:R34)</f>
        <v>1</v>
      </c>
    </row>
    <row r="35" spans="1:19" ht="24">
      <c r="A35" s="60">
        <v>45084</v>
      </c>
      <c r="B35" s="60"/>
      <c r="C35" s="12">
        <v>0</v>
      </c>
      <c r="D35" s="12">
        <v>0</v>
      </c>
      <c r="E35" s="12">
        <v>0</v>
      </c>
      <c r="F35" s="5">
        <v>1</v>
      </c>
      <c r="G35" s="12">
        <v>0</v>
      </c>
      <c r="H35" s="12">
        <v>0</v>
      </c>
      <c r="I35" s="5">
        <f t="shared" si="1"/>
        <v>1</v>
      </c>
      <c r="J35" s="15"/>
      <c r="K35" s="60">
        <v>45058</v>
      </c>
      <c r="L35" s="60"/>
      <c r="M35" s="12"/>
      <c r="N35" s="12"/>
      <c r="O35" s="5">
        <v>1</v>
      </c>
      <c r="P35" s="12"/>
      <c r="Q35" s="12"/>
      <c r="R35" s="12"/>
      <c r="S35" s="5">
        <f>SUM(M35:R35)</f>
        <v>1</v>
      </c>
    </row>
    <row r="36" spans="1:19" ht="24">
      <c r="A36" s="60">
        <v>45085</v>
      </c>
      <c r="B36" s="60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5">
        <v>2</v>
      </c>
      <c r="I36" s="5">
        <f t="shared" si="1"/>
        <v>2</v>
      </c>
      <c r="J36" s="15"/>
    </row>
    <row r="37" spans="1:19" ht="24">
      <c r="A37" s="60">
        <v>45086</v>
      </c>
      <c r="B37" s="60"/>
      <c r="C37" s="5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1"/>
        <v>1</v>
      </c>
      <c r="J37" s="15"/>
    </row>
    <row r="38" spans="1:19" ht="24">
      <c r="A38" s="60">
        <v>45092</v>
      </c>
      <c r="B38" s="60"/>
      <c r="C38" s="12">
        <v>0</v>
      </c>
      <c r="D38" s="12">
        <v>0</v>
      </c>
      <c r="E38" s="5">
        <v>1</v>
      </c>
      <c r="F38" s="5">
        <v>1</v>
      </c>
      <c r="G38" s="12">
        <v>0</v>
      </c>
      <c r="H38" s="12">
        <v>0</v>
      </c>
      <c r="I38" s="5">
        <f t="shared" si="1"/>
        <v>2</v>
      </c>
      <c r="J38" s="15"/>
    </row>
    <row r="39" spans="1:19" ht="24">
      <c r="A39" s="60">
        <v>45097</v>
      </c>
      <c r="B39" s="60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>
      <c r="A40" s="60">
        <v>45099</v>
      </c>
      <c r="B40" s="60"/>
      <c r="C40" s="12">
        <v>0</v>
      </c>
      <c r="D40" s="12">
        <v>0</v>
      </c>
      <c r="E40" s="12">
        <v>0</v>
      </c>
      <c r="F40" s="12">
        <v>0</v>
      </c>
      <c r="G40" s="5">
        <v>1</v>
      </c>
      <c r="H40" s="12">
        <v>0</v>
      </c>
      <c r="I40" s="5">
        <f t="shared" ref="I40:I47" si="2">SUM(C40:H40)</f>
        <v>1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>
      <c r="A41" s="60">
        <v>45101</v>
      </c>
      <c r="B41" s="60"/>
      <c r="C41" s="5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si="2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>
      <c r="A42" s="60">
        <v>45102</v>
      </c>
      <c r="B42" s="60"/>
      <c r="C42" s="12">
        <v>0</v>
      </c>
      <c r="D42" s="12">
        <v>0</v>
      </c>
      <c r="E42" s="5">
        <v>1</v>
      </c>
      <c r="F42" s="12">
        <v>0</v>
      </c>
      <c r="G42" s="12">
        <v>0</v>
      </c>
      <c r="H42" s="12">
        <v>0</v>
      </c>
      <c r="I42" s="5">
        <f t="shared" si="2"/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>
      <c r="A43" s="60">
        <v>45103</v>
      </c>
      <c r="B43" s="60"/>
      <c r="C43" s="12">
        <v>0</v>
      </c>
      <c r="D43" s="12">
        <v>0</v>
      </c>
      <c r="E43" s="12">
        <v>0</v>
      </c>
      <c r="F43" s="5">
        <v>1</v>
      </c>
      <c r="G43" s="12">
        <v>0</v>
      </c>
      <c r="H43" s="12">
        <v>0</v>
      </c>
      <c r="I43" s="5">
        <f t="shared" si="2"/>
        <v>1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>
      <c r="A44" s="60">
        <v>45107</v>
      </c>
      <c r="B44" s="60"/>
      <c r="C44" s="12">
        <v>0</v>
      </c>
      <c r="D44" s="5">
        <v>1</v>
      </c>
      <c r="E44" s="12">
        <v>0</v>
      </c>
      <c r="F44" s="12">
        <v>0</v>
      </c>
      <c r="G44" s="12">
        <v>0</v>
      </c>
      <c r="H44" s="12">
        <v>0</v>
      </c>
      <c r="I44" s="5">
        <f t="shared" si="2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59">
        <v>45110</v>
      </c>
      <c r="B45" s="59"/>
      <c r="C45" s="12">
        <v>0</v>
      </c>
      <c r="D45" s="12">
        <v>0</v>
      </c>
      <c r="E45" s="12">
        <v>0</v>
      </c>
      <c r="F45" s="31">
        <v>1</v>
      </c>
      <c r="G45" s="12">
        <v>0</v>
      </c>
      <c r="H45" s="12">
        <v>0</v>
      </c>
      <c r="I45" s="31">
        <f t="shared" si="2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59">
        <v>45116</v>
      </c>
      <c r="B46" s="59"/>
      <c r="C46" s="12">
        <v>0</v>
      </c>
      <c r="D46" s="12">
        <v>0</v>
      </c>
      <c r="E46" s="12">
        <v>0</v>
      </c>
      <c r="F46" s="12">
        <v>0</v>
      </c>
      <c r="G46" s="31">
        <v>1</v>
      </c>
      <c r="H46" s="12">
        <v>0</v>
      </c>
      <c r="I46" s="31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59">
        <v>45117</v>
      </c>
      <c r="B47" s="59"/>
      <c r="C47" s="12">
        <v>0</v>
      </c>
      <c r="D47" s="31">
        <v>1</v>
      </c>
      <c r="E47" s="12">
        <v>0</v>
      </c>
      <c r="F47" s="31">
        <v>2</v>
      </c>
      <c r="G47" s="12">
        <v>0</v>
      </c>
      <c r="H47" s="12">
        <v>0</v>
      </c>
      <c r="I47" s="31">
        <f t="shared" si="2"/>
        <v>3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59">
        <v>45118</v>
      </c>
      <c r="B48" s="59"/>
      <c r="C48" s="12">
        <v>0</v>
      </c>
      <c r="D48" s="12">
        <v>0</v>
      </c>
      <c r="E48" s="12">
        <v>0</v>
      </c>
      <c r="F48" s="31">
        <v>1</v>
      </c>
      <c r="G48" s="12">
        <v>0</v>
      </c>
      <c r="H48" s="12">
        <v>0</v>
      </c>
      <c r="I48" s="31">
        <f t="shared" ref="I48" si="3">SUM(C48:H48)</f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>
      <c r="G49" s="33"/>
      <c r="H49" s="36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14" t="s">
        <v>36</v>
      </c>
      <c r="B50" s="6"/>
      <c r="C50" s="6"/>
      <c r="D50" s="6"/>
      <c r="E50" s="6"/>
      <c r="F50" s="6" t="s">
        <v>8</v>
      </c>
      <c r="G50" s="8">
        <f>H16</f>
        <v>45119</v>
      </c>
      <c r="H50" s="37">
        <f>I16</f>
        <v>0.29166666666666669</v>
      </c>
      <c r="I50" s="6"/>
      <c r="J50" s="6"/>
      <c r="K50" s="6" t="s">
        <v>37</v>
      </c>
      <c r="L50" s="6"/>
      <c r="M50" s="6"/>
      <c r="N50" s="6"/>
      <c r="O50" s="10" t="s">
        <v>19</v>
      </c>
      <c r="P50" s="6"/>
      <c r="Q50" s="6"/>
      <c r="R50" s="34"/>
      <c r="S50" s="2"/>
    </row>
    <row r="51" spans="1:19">
      <c r="A51" s="13"/>
      <c r="G51" s="33"/>
      <c r="H51" s="36"/>
      <c r="R51" s="34"/>
      <c r="S51" s="2"/>
    </row>
    <row r="52" spans="1:19">
      <c r="A52" s="64"/>
      <c r="B52" s="63" t="s">
        <v>38</v>
      </c>
      <c r="C52" s="63"/>
      <c r="D52" s="63"/>
      <c r="E52" s="63" t="s">
        <v>39</v>
      </c>
      <c r="F52" s="63"/>
      <c r="G52" s="63"/>
      <c r="H52" s="5" t="s">
        <v>40</v>
      </c>
      <c r="I52" s="63" t="s">
        <v>11</v>
      </c>
      <c r="K52" s="64"/>
      <c r="L52" s="38" t="s">
        <v>40</v>
      </c>
      <c r="M52" s="39" t="s">
        <v>41</v>
      </c>
      <c r="R52" s="34"/>
      <c r="S52" s="2"/>
    </row>
    <row r="53" spans="1:19" ht="21">
      <c r="A53" s="64"/>
      <c r="B53" s="40" t="s">
        <v>42</v>
      </c>
      <c r="C53" s="40" t="s">
        <v>43</v>
      </c>
      <c r="D53" s="40" t="s">
        <v>44</v>
      </c>
      <c r="E53" s="1" t="s">
        <v>45</v>
      </c>
      <c r="F53" s="1" t="s">
        <v>46</v>
      </c>
      <c r="G53" s="40" t="s">
        <v>44</v>
      </c>
      <c r="H53" s="41" t="s">
        <v>47</v>
      </c>
      <c r="I53" s="63"/>
      <c r="K53" s="64"/>
      <c r="L53" s="42" t="s">
        <v>48</v>
      </c>
      <c r="M53" s="43" t="s">
        <v>49</v>
      </c>
      <c r="R53" s="34"/>
      <c r="S53" s="2"/>
    </row>
    <row r="54" spans="1:19">
      <c r="A54" s="21" t="s">
        <v>16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>
        <f>SUM(B54:H54)</f>
        <v>0</v>
      </c>
      <c r="K54" s="21" t="s">
        <v>16</v>
      </c>
      <c r="L54" s="45">
        <v>0</v>
      </c>
      <c r="M54" s="45">
        <v>0</v>
      </c>
      <c r="R54" s="34"/>
      <c r="S54" s="2"/>
    </row>
    <row r="55" spans="1:19">
      <c r="A55" s="21" t="s">
        <v>17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f>SUM(B55:H55)</f>
        <v>0</v>
      </c>
      <c r="K55" s="21" t="s">
        <v>17</v>
      </c>
      <c r="L55" s="45">
        <v>0</v>
      </c>
      <c r="M55" s="45">
        <v>3</v>
      </c>
      <c r="R55" s="34"/>
      <c r="S55" s="2"/>
    </row>
    <row r="56" spans="1:19">
      <c r="A56" s="21" t="s">
        <v>9</v>
      </c>
      <c r="B56" s="44">
        <v>10</v>
      </c>
      <c r="C56" s="46">
        <v>1</v>
      </c>
      <c r="D56" s="44">
        <v>11</v>
      </c>
      <c r="E56" s="44">
        <v>6</v>
      </c>
      <c r="F56" s="44">
        <v>1</v>
      </c>
      <c r="G56" s="44">
        <v>0</v>
      </c>
      <c r="H56" s="46">
        <v>8</v>
      </c>
      <c r="I56" s="45">
        <f>SUM(B56:H56)</f>
        <v>37</v>
      </c>
      <c r="K56" s="21" t="s">
        <v>9</v>
      </c>
      <c r="L56" s="45">
        <v>47</v>
      </c>
      <c r="M56" s="45">
        <v>143</v>
      </c>
    </row>
    <row r="57" spans="1:19" s="6" customFormat="1">
      <c r="A57" s="21" t="s">
        <v>13</v>
      </c>
      <c r="B57" s="47">
        <v>3</v>
      </c>
      <c r="C57" s="47">
        <v>2</v>
      </c>
      <c r="D57" s="46">
        <v>5</v>
      </c>
      <c r="E57" s="47">
        <v>1</v>
      </c>
      <c r="F57" s="46">
        <v>0</v>
      </c>
      <c r="G57" s="47">
        <v>0</v>
      </c>
      <c r="H57" s="46">
        <v>1</v>
      </c>
      <c r="I57" s="45">
        <f>SUM(B57:H57)</f>
        <v>12</v>
      </c>
      <c r="J57"/>
      <c r="K57" s="21" t="s">
        <v>13</v>
      </c>
      <c r="L57" s="45">
        <v>3</v>
      </c>
      <c r="M57" s="45">
        <v>18</v>
      </c>
      <c r="N57"/>
      <c r="O57"/>
      <c r="P57"/>
      <c r="Q57"/>
    </row>
    <row r="58" spans="1:19">
      <c r="A58" s="22" t="s">
        <v>11</v>
      </c>
      <c r="B58" s="48">
        <f t="shared" ref="B58:I58" si="4">SUM(B54:B57)</f>
        <v>13</v>
      </c>
      <c r="C58" s="48">
        <f t="shared" si="4"/>
        <v>3</v>
      </c>
      <c r="D58" s="48">
        <f t="shared" si="4"/>
        <v>16</v>
      </c>
      <c r="E58" s="48">
        <f t="shared" si="4"/>
        <v>7</v>
      </c>
      <c r="F58" s="48">
        <f t="shared" si="4"/>
        <v>1</v>
      </c>
      <c r="G58" s="48">
        <f t="shared" si="4"/>
        <v>0</v>
      </c>
      <c r="H58" s="49">
        <f t="shared" si="4"/>
        <v>9</v>
      </c>
      <c r="I58" s="50">
        <f t="shared" si="4"/>
        <v>49</v>
      </c>
      <c r="K58" s="22" t="s">
        <v>11</v>
      </c>
      <c r="L58" s="45">
        <f>SUM(L54:L57)</f>
        <v>50</v>
      </c>
      <c r="M58" s="45">
        <f>SUM(M54:M57)</f>
        <v>164</v>
      </c>
    </row>
    <row r="59" spans="1:19">
      <c r="A59" s="13"/>
      <c r="G59" s="33"/>
      <c r="H59" s="36"/>
    </row>
    <row r="61" spans="1:19">
      <c r="A61" s="64" t="s">
        <v>13</v>
      </c>
      <c r="B61" s="63" t="s">
        <v>38</v>
      </c>
      <c r="C61" s="63"/>
      <c r="D61" s="63"/>
      <c r="E61" s="63" t="s">
        <v>39</v>
      </c>
      <c r="F61" s="63"/>
      <c r="G61" s="63"/>
      <c r="H61" s="5" t="s">
        <v>40</v>
      </c>
      <c r="I61" s="63" t="s">
        <v>11</v>
      </c>
      <c r="K61" s="64" t="s">
        <v>13</v>
      </c>
      <c r="L61" s="38" t="s">
        <v>40</v>
      </c>
      <c r="M61" s="39" t="s">
        <v>41</v>
      </c>
      <c r="O61" s="64" t="s">
        <v>13</v>
      </c>
      <c r="P61" s="38" t="s">
        <v>40</v>
      </c>
      <c r="Q61" s="39" t="s">
        <v>41</v>
      </c>
    </row>
    <row r="62" spans="1:19" ht="21">
      <c r="A62" s="64"/>
      <c r="B62" s="40" t="s">
        <v>42</v>
      </c>
      <c r="C62" s="40" t="s">
        <v>43</v>
      </c>
      <c r="D62" s="40" t="s">
        <v>44</v>
      </c>
      <c r="E62" s="1" t="s">
        <v>45</v>
      </c>
      <c r="F62" s="1" t="s">
        <v>46</v>
      </c>
      <c r="G62" s="40" t="s">
        <v>44</v>
      </c>
      <c r="H62" s="41" t="s">
        <v>47</v>
      </c>
      <c r="I62" s="63"/>
      <c r="K62" s="64"/>
      <c r="L62" s="42" t="s">
        <v>48</v>
      </c>
      <c r="M62" s="43" t="s">
        <v>49</v>
      </c>
      <c r="O62" s="64"/>
      <c r="P62" s="42" t="s">
        <v>48</v>
      </c>
      <c r="Q62" s="43" t="s">
        <v>49</v>
      </c>
    </row>
    <row r="63" spans="1:19">
      <c r="A63" s="5" t="s">
        <v>50</v>
      </c>
      <c r="B63" s="46">
        <v>3</v>
      </c>
      <c r="C63" s="46"/>
      <c r="D63" s="46">
        <v>4</v>
      </c>
      <c r="E63" s="46">
        <v>1</v>
      </c>
      <c r="F63" s="46"/>
      <c r="G63" s="46"/>
      <c r="H63" s="46"/>
      <c r="I63" s="45">
        <f t="shared" ref="I63:I69" si="5">SUM(B63:H63)</f>
        <v>8</v>
      </c>
      <c r="K63" s="5" t="s">
        <v>50</v>
      </c>
      <c r="L63" s="5">
        <v>1</v>
      </c>
      <c r="M63" s="51">
        <v>13</v>
      </c>
      <c r="O63" s="5" t="s">
        <v>50</v>
      </c>
      <c r="P63" s="5">
        <v>0</v>
      </c>
      <c r="Q63" s="51">
        <v>0</v>
      </c>
    </row>
    <row r="64" spans="1:19">
      <c r="A64" s="5" t="s">
        <v>51</v>
      </c>
      <c r="B64" s="46"/>
      <c r="C64" s="46"/>
      <c r="D64" s="46"/>
      <c r="E64" s="46"/>
      <c r="F64" s="46"/>
      <c r="G64" s="46"/>
      <c r="H64" s="46">
        <v>1</v>
      </c>
      <c r="I64" s="45">
        <f t="shared" si="5"/>
        <v>1</v>
      </c>
      <c r="K64" s="5" t="s">
        <v>51</v>
      </c>
      <c r="L64" s="5">
        <v>1</v>
      </c>
      <c r="M64" s="51">
        <v>2</v>
      </c>
      <c r="O64" s="5" t="s">
        <v>51</v>
      </c>
      <c r="P64" s="5">
        <v>0</v>
      </c>
      <c r="Q64" s="51">
        <v>0</v>
      </c>
    </row>
    <row r="65" spans="1:17">
      <c r="A65" s="5" t="s">
        <v>52</v>
      </c>
      <c r="B65" s="46"/>
      <c r="C65" s="46"/>
      <c r="D65" s="46"/>
      <c r="E65" s="46"/>
      <c r="F65" s="46"/>
      <c r="G65" s="46"/>
      <c r="H65" s="46"/>
      <c r="I65" s="45">
        <f t="shared" si="5"/>
        <v>0</v>
      </c>
      <c r="K65" s="5" t="s">
        <v>52</v>
      </c>
      <c r="L65" s="5">
        <v>0</v>
      </c>
      <c r="M65" s="51">
        <v>0</v>
      </c>
      <c r="O65" s="5" t="s">
        <v>52</v>
      </c>
      <c r="P65" s="5">
        <v>0</v>
      </c>
      <c r="Q65" s="51">
        <v>0</v>
      </c>
    </row>
    <row r="66" spans="1:17">
      <c r="A66" s="5" t="s">
        <v>7</v>
      </c>
      <c r="B66" s="46"/>
      <c r="C66" s="46">
        <v>2</v>
      </c>
      <c r="D66" s="46"/>
      <c r="E66" s="46"/>
      <c r="F66" s="46"/>
      <c r="G66" s="46"/>
      <c r="H66" s="46"/>
      <c r="I66" s="45">
        <f t="shared" si="5"/>
        <v>2</v>
      </c>
      <c r="K66" s="5" t="s">
        <v>7</v>
      </c>
      <c r="L66" s="5">
        <v>0</v>
      </c>
      <c r="M66" s="51">
        <v>0</v>
      </c>
      <c r="O66" s="5" t="s">
        <v>7</v>
      </c>
      <c r="P66" s="5">
        <v>0</v>
      </c>
      <c r="Q66" s="52">
        <v>17</v>
      </c>
    </row>
    <row r="67" spans="1:17">
      <c r="A67" s="5" t="s">
        <v>24</v>
      </c>
      <c r="B67" s="46"/>
      <c r="C67" s="46"/>
      <c r="D67" s="46">
        <v>1</v>
      </c>
      <c r="E67" s="46"/>
      <c r="F67" s="46"/>
      <c r="G67" s="46"/>
      <c r="H67" s="46"/>
      <c r="I67" s="45">
        <f t="shared" si="5"/>
        <v>1</v>
      </c>
      <c r="K67" s="5" t="s">
        <v>24</v>
      </c>
      <c r="L67" s="5">
        <v>0</v>
      </c>
      <c r="M67" s="51">
        <v>2</v>
      </c>
    </row>
    <row r="68" spans="1:17">
      <c r="A68" s="5" t="s">
        <v>35</v>
      </c>
      <c r="B68" s="30"/>
      <c r="C68" s="30"/>
      <c r="D68" s="30"/>
      <c r="E68" s="30"/>
      <c r="F68" s="30"/>
      <c r="G68" s="30"/>
      <c r="H68" s="30"/>
      <c r="I68" s="45">
        <f t="shared" si="5"/>
        <v>0</v>
      </c>
      <c r="K68" s="5" t="s">
        <v>35</v>
      </c>
      <c r="L68" s="5">
        <v>0</v>
      </c>
      <c r="M68" s="51">
        <v>2</v>
      </c>
    </row>
    <row r="69" spans="1:17">
      <c r="A69" s="5" t="s">
        <v>57</v>
      </c>
      <c r="B69" s="30"/>
      <c r="C69" s="30"/>
      <c r="D69" s="30"/>
      <c r="E69" s="30"/>
      <c r="F69" s="30"/>
      <c r="G69" s="30"/>
      <c r="H69" s="30"/>
      <c r="I69" s="45">
        <f t="shared" si="5"/>
        <v>0</v>
      </c>
      <c r="K69" s="31" t="s">
        <v>57</v>
      </c>
      <c r="L69" s="31">
        <v>1</v>
      </c>
      <c r="M69" s="45"/>
    </row>
    <row r="70" spans="1:17">
      <c r="A70"/>
    </row>
    <row r="71" spans="1:17">
      <c r="A71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</sheetData>
  <mergeCells count="30">
    <mergeCell ref="A48:B48"/>
    <mergeCell ref="A52:A53"/>
    <mergeCell ref="B52:D52"/>
    <mergeCell ref="E52:G52"/>
    <mergeCell ref="I52:I53"/>
    <mergeCell ref="K52:K53"/>
    <mergeCell ref="O61:O62"/>
    <mergeCell ref="A61:A62"/>
    <mergeCell ref="B61:D61"/>
    <mergeCell ref="E61:G61"/>
    <mergeCell ref="I61:I62"/>
    <mergeCell ref="K61:K62"/>
    <mergeCell ref="A33:B33"/>
    <mergeCell ref="K33:L33"/>
    <mergeCell ref="A35:B35"/>
    <mergeCell ref="A36:B36"/>
    <mergeCell ref="A37:B37"/>
    <mergeCell ref="K34:L34"/>
    <mergeCell ref="A34:B34"/>
    <mergeCell ref="K35:L35"/>
    <mergeCell ref="A46:B46"/>
    <mergeCell ref="A47:B47"/>
    <mergeCell ref="A38:B38"/>
    <mergeCell ref="A39:B39"/>
    <mergeCell ref="A40:B40"/>
    <mergeCell ref="A41:B41"/>
    <mergeCell ref="A42:B42"/>
    <mergeCell ref="A43:B43"/>
    <mergeCell ref="A44:B44"/>
    <mergeCell ref="A45:B4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55"/>
  <sheetViews>
    <sheetView workbookViewId="0">
      <selection activeCell="J44" sqref="J44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5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6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5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6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5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6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/>
      <c r="E53" s="53"/>
      <c r="F53" s="53"/>
      <c r="G53" s="53"/>
      <c r="H53" s="53"/>
    </row>
    <row r="54" spans="1:8">
      <c r="A54" s="12" t="s">
        <v>28</v>
      </c>
      <c r="B54" s="53">
        <v>8403</v>
      </c>
      <c r="C54" s="53">
        <v>8246</v>
      </c>
      <c r="D54" s="53"/>
      <c r="E54" s="53"/>
      <c r="F54" s="53"/>
      <c r="G54" s="53"/>
      <c r="H54" s="53"/>
    </row>
    <row r="55" spans="1:8">
      <c r="A55" s="12" t="s">
        <v>30</v>
      </c>
      <c r="B55" s="53">
        <v>3598</v>
      </c>
      <c r="C55" s="53">
        <v>4160</v>
      </c>
      <c r="D55" s="53"/>
      <c r="E55" s="53"/>
      <c r="F55" s="53"/>
      <c r="G55" s="53"/>
      <c r="H5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2023-07-11T22:22:43Z</dcterms:modified>
</cp:coreProperties>
</file>