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197CB907-EA9E-554F-880E-39140973F2D6}" xr6:coauthVersionLast="47" xr6:coauthVersionMax="47" xr10:uidLastSave="{00000000-0000-0000-0000-000000000000}"/>
  <bookViews>
    <workbookView xWindow="8800" yWindow="500" windowWidth="25500" windowHeight="1750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8" i="1" l="1"/>
  <c r="I47" i="1" l="1"/>
  <c r="I46" i="1"/>
  <c r="I45" i="1" l="1"/>
  <c r="I44" i="1" l="1"/>
  <c r="I43" i="1" l="1"/>
  <c r="I40" i="1"/>
  <c r="I41" i="1"/>
  <c r="I42" i="1"/>
  <c r="I37" i="1"/>
  <c r="I38" i="1"/>
  <c r="I39" i="1"/>
  <c r="I68" i="1" l="1"/>
  <c r="I67" i="1"/>
  <c r="I66" i="1"/>
  <c r="I65" i="1"/>
  <c r="I64" i="1"/>
  <c r="M59" i="1"/>
  <c r="L59" i="1"/>
  <c r="H59" i="1"/>
  <c r="G59" i="1"/>
  <c r="F59" i="1"/>
  <c r="E59" i="1"/>
  <c r="D59" i="1"/>
  <c r="C59" i="1"/>
  <c r="B59" i="1"/>
  <c r="I58" i="1"/>
  <c r="I57" i="1"/>
  <c r="I56" i="1"/>
  <c r="I55" i="1"/>
  <c r="H51" i="1"/>
  <c r="G51" i="1"/>
  <c r="S37" i="1"/>
  <c r="I36" i="1"/>
  <c r="S35" i="1"/>
  <c r="I35" i="1"/>
  <c r="I34" i="1"/>
  <c r="I33" i="1"/>
  <c r="I29" i="1"/>
  <c r="S28" i="1"/>
  <c r="I28" i="1"/>
  <c r="S27" i="1"/>
  <c r="I27" i="1"/>
  <c r="Q23" i="1"/>
  <c r="R22" i="1"/>
  <c r="R23" i="1" s="1"/>
  <c r="P22" i="1"/>
  <c r="P23" i="1" s="1"/>
  <c r="O22" i="1"/>
  <c r="O23" i="1" s="1"/>
  <c r="N22" i="1"/>
  <c r="N23" i="1" s="1"/>
  <c r="M22" i="1"/>
  <c r="M23" i="1" s="1"/>
  <c r="H22" i="1"/>
  <c r="H23" i="1" s="1"/>
  <c r="G22" i="1"/>
  <c r="G23" i="1" s="1"/>
  <c r="F22" i="1"/>
  <c r="F23" i="1" s="1"/>
  <c r="E22" i="1"/>
  <c r="E23" i="1" s="1"/>
  <c r="D22" i="1"/>
  <c r="D23" i="1" s="1"/>
  <c r="C22" i="1"/>
  <c r="C23" i="1" s="1"/>
  <c r="S21" i="1"/>
  <c r="I21" i="1"/>
  <c r="S20" i="1"/>
  <c r="I20" i="1"/>
  <c r="I19" i="1"/>
  <c r="I18" i="1"/>
  <c r="S22" i="1" l="1"/>
  <c r="S23" i="1" s="1"/>
  <c r="I59" i="1"/>
  <c r="I22" i="1"/>
  <c r="I23" i="1" s="1"/>
</calcChain>
</file>

<file path=xl/sharedStrings.xml><?xml version="1.0" encoding="utf-8"?>
<sst xmlns="http://schemas.openxmlformats.org/spreadsheetml/2006/main" count="216" uniqueCount="57">
  <si>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</si>
  <si>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</si>
  <si>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</si>
  <si>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</si>
  <si>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</si>
  <si>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</si>
  <si>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</si>
  <si>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</si>
  <si>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</si>
  <si>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</si>
  <si>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</si>
  <si>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</si>
  <si>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</si>
  <si>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</si>
  <si>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</si>
  <si>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</si>
  <si>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</si>
  <si>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</si>
  <si>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</si>
  <si>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</si>
  <si>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</si>
  <si>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</si>
  <si>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</si>
  <si>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</si>
  <si>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</si>
  <si>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</si>
  <si>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</si>
  <si>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</si>
  <si>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</si>
  <si>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</si>
  <si>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</si>
  <si>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</si>
  <si>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r>
      <t>★ 全国の感染者数が、</t>
    </r>
    <r>
      <rPr>
        <b/>
        <sz val="12"/>
        <color rgb="FFFF0000"/>
        <rFont val="游明朝"/>
        <family val="1"/>
        <charset val="128"/>
      </rPr>
      <t>1万人を超えている場合には、感染に注意が必要</t>
    </r>
    <r>
      <rPr>
        <b/>
        <sz val="12"/>
        <color theme="1"/>
        <rFont val="游明朝"/>
        <family val="1"/>
        <charset val="128"/>
      </rPr>
      <t>です。</t>
    </r>
    <rPh sb="2" eb="4">
      <t xml:space="preserve">ゼンコクノカンセンシャ </t>
    </rPh>
    <rPh sb="8" eb="9">
      <t xml:space="preserve">スウガ </t>
    </rPh>
    <rPh sb="12" eb="14">
      <t xml:space="preserve">マンニン </t>
    </rPh>
    <rPh sb="15" eb="16">
      <t xml:space="preserve">コエテイルバアイニハ </t>
    </rPh>
    <rPh sb="25" eb="27">
      <t xml:space="preserve">カンセンガ </t>
    </rPh>
    <rPh sb="28" eb="30">
      <t xml:space="preserve">チュウイガ </t>
    </rPh>
    <rPh sb="31" eb="33">
      <t xml:space="preserve">ヒツヨウデス。 </t>
    </rPh>
    <phoneticPr fontId="1"/>
  </si>
  <si>
    <r>
      <t>★ 感染力の強い、新たな変異株(XBB 1.16)　の感染に注意。従来の症状に加えて</t>
    </r>
    <r>
      <rPr>
        <b/>
        <sz val="12"/>
        <color rgb="FFFF0000"/>
        <rFont val="游明朝"/>
        <family val="1"/>
        <charset val="128"/>
      </rPr>
      <t>「結膜炎」</t>
    </r>
    <r>
      <rPr>
        <b/>
        <sz val="12"/>
        <color theme="1"/>
        <rFont val="游明朝"/>
        <family val="1"/>
        <charset val="128"/>
      </rPr>
      <t>が見られます。</t>
    </r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7" eb="29">
      <t xml:space="preserve">カンセンガ </t>
    </rPh>
    <rPh sb="30" eb="32">
      <t xml:space="preserve">チュウイ </t>
    </rPh>
    <rPh sb="33" eb="35">
      <t xml:space="preserve">ジュウライノ </t>
    </rPh>
    <rPh sb="36" eb="38">
      <t xml:space="preserve">ショウジョウニクワエテ </t>
    </rPh>
    <rPh sb="43" eb="44">
      <t>ケツマクエ</t>
    </rPh>
    <rPh sb="48" eb="49">
      <t xml:space="preserve">ミラレマス。 </t>
    </rPh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</si>
  <si>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</si>
  <si>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</si>
  <si>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</si>
  <si>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</si>
  <si>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</si>
  <si>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</si>
  <si>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</si>
  <si>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</si>
  <si>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</si>
  <si>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</si>
  <si>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</si>
  <si>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</si>
  <si>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</si>
  <si>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</si>
  <si>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</si>
  <si>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</si>
  <si>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</si>
  <si>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</si>
  <si>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</si>
  <si>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</si>
  <si>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</si>
  <si>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</si>
  <si>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(過去のデータは、全国の感染者数のシートをご覧ください)</t>
    <rPh sb="1" eb="3">
      <t xml:space="preserve">カコノデータシ </t>
    </rPh>
    <rPh sb="9" eb="11">
      <t xml:space="preserve">ゼンコクノ </t>
    </rPh>
    <rPh sb="12" eb="15">
      <t xml:space="preserve">カンセンシャ </t>
    </rPh>
    <rPh sb="15" eb="16">
      <t xml:space="preserve">スウ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</si>
</sst>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2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3" borderId="1" xfId="0" applyNumberFormat="1" applyFill="1" applyBorder="1">
      <alignment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180" fontId="0" fillId="5" borderId="1" xfId="0" applyNumberFormat="1" applyFill="1" applyBorder="1" applyAlignment="1">
      <alignment horizontal="center" vertical="center"/>
    </xf>
    <xf numFmtId="180" fontId="0" fillId="5" borderId="1" xfId="0" applyNumberFormat="1" applyFill="1" applyBorder="1">
      <alignment vertical="center"/>
    </xf>
    <xf numFmtId="178" fontId="4" fillId="0" borderId="1" xfId="0" applyNumberFormat="1" applyFont="1" applyBorder="1">
      <alignment vertical="center"/>
    </xf>
    <xf numFmtId="38" fontId="4" fillId="0" borderId="1" xfId="2" applyFont="1" applyBorder="1">
      <alignment vertical="center"/>
    </xf>
    <xf numFmtId="38" fontId="6" fillId="0" borderId="1" xfId="2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6" fillId="6" borderId="1" xfId="2" applyFont="1" applyFill="1" applyBorder="1">
      <alignment vertical="center"/>
    </xf>
    <xf numFmtId="38" fontId="11" fillId="0" borderId="1" xfId="2" applyFont="1" applyBorder="1">
      <alignment vertical="center"/>
    </xf>
    <xf numFmtId="176" fontId="0" fillId="5" borderId="1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T117"/>
  <sheetViews>
    <sheetView tabSelected="1" zoomScale="110" zoomScaleNormal="110" workbookViewId="0">
      <selection activeCell="E12" sqref="E12"/>
    </sheetView>
  </sheetViews>
  <sheetFormatPr baseColWidth="10" defaultRowHeight="20"/>
  <cols>
    <col min="1" max="1" width="14.140625" style="2" bestFit="1" customWidth="1"/>
    <col min="2" max="5" width="12" bestFit="1" customWidth="1"/>
    <col min="6" max="6" width="13" bestFit="1" customWidth="1"/>
    <col min="7" max="7" width="14.140625" bestFit="1" customWidth="1"/>
    <col min="8" max="8" width="13" bestFit="1" customWidth="1"/>
    <col min="9" max="10" width="12" bestFit="1" customWidth="1"/>
    <col min="11" max="11" width="13.28515625" bestFit="1" customWidth="1"/>
  </cols>
  <sheetData>
    <row r="1" spans="1:11">
      <c r="A1" s="10" t="s">
        <v>34</v>
      </c>
      <c r="C1" s="36" t="s">
        <v>53</v>
      </c>
    </row>
    <row r="2" spans="1:11">
      <c r="A2" s="10" t="s">
        <v>56</v>
      </c>
      <c r="C2" s="36"/>
    </row>
    <row r="3" spans="1:11">
      <c r="A3" s="5"/>
      <c r="B3" s="56">
        <v>45088</v>
      </c>
      <c r="C3" s="56">
        <v>45089</v>
      </c>
      <c r="D3" s="56">
        <v>45090</v>
      </c>
      <c r="E3" s="56">
        <v>45091</v>
      </c>
      <c r="F3" s="56">
        <v>45092</v>
      </c>
      <c r="G3" s="56">
        <v>45093</v>
      </c>
      <c r="H3" s="56">
        <v>45094</v>
      </c>
    </row>
    <row r="4" spans="1:11">
      <c r="A4" s="20" t="s">
        <v>25</v>
      </c>
      <c r="B4" s="57">
        <v>38572</v>
      </c>
      <c r="C4" s="57">
        <v>38773</v>
      </c>
      <c r="D4" s="57">
        <v>38597</v>
      </c>
      <c r="E4" s="57">
        <v>38915</v>
      </c>
      <c r="F4" s="57">
        <v>38849</v>
      </c>
      <c r="G4" s="57">
        <v>39811</v>
      </c>
      <c r="H4" s="57">
        <v>40132</v>
      </c>
      <c r="I4" s="13" t="s">
        <v>26</v>
      </c>
      <c r="J4" s="6" t="s">
        <v>27</v>
      </c>
      <c r="K4" s="6"/>
    </row>
    <row r="5" spans="1:11">
      <c r="A5" s="20" t="s">
        <v>28</v>
      </c>
      <c r="B5" s="57">
        <v>5840</v>
      </c>
      <c r="C5" s="57">
        <v>5637</v>
      </c>
      <c r="D5" s="57">
        <v>5648</v>
      </c>
      <c r="E5" s="57">
        <v>5750</v>
      </c>
      <c r="F5" s="57">
        <v>5727</v>
      </c>
      <c r="G5" s="57">
        <v>6018</v>
      </c>
      <c r="H5" s="57">
        <v>5878</v>
      </c>
      <c r="I5" s="13" t="s">
        <v>26</v>
      </c>
      <c r="J5" s="6" t="s">
        <v>29</v>
      </c>
    </row>
    <row r="6" spans="1:11">
      <c r="A6" s="20" t="s">
        <v>30</v>
      </c>
      <c r="B6" s="57">
        <v>3246</v>
      </c>
      <c r="C6" s="57">
        <v>3238</v>
      </c>
      <c r="D6" s="57">
        <v>2704</v>
      </c>
      <c r="E6" s="57">
        <v>2907</v>
      </c>
      <c r="F6" s="57">
        <v>2908</v>
      </c>
      <c r="G6" s="57">
        <v>2658</v>
      </c>
      <c r="H6" s="57">
        <v>2604</v>
      </c>
      <c r="I6" s="13" t="s">
        <v>26</v>
      </c>
      <c r="J6" s="6" t="s">
        <v>31</v>
      </c>
      <c r="K6" s="6"/>
    </row>
    <row r="7" spans="1:11">
      <c r="A7"/>
    </row>
    <row r="8" spans="1:11">
      <c r="A8" s="5"/>
      <c r="B8" s="56">
        <v>45095</v>
      </c>
      <c r="C8" s="56">
        <v>45096</v>
      </c>
      <c r="D8" s="56">
        <v>45097</v>
      </c>
      <c r="E8" s="56">
        <v>45098</v>
      </c>
      <c r="F8" s="56">
        <v>45099</v>
      </c>
      <c r="G8" s="56">
        <v>45100</v>
      </c>
      <c r="H8" s="56">
        <v>45101</v>
      </c>
    </row>
    <row r="9" spans="1:11">
      <c r="A9" s="20" t="s">
        <v>25</v>
      </c>
      <c r="B9" s="57">
        <v>40525</v>
      </c>
      <c r="C9" s="57">
        <v>41507</v>
      </c>
      <c r="D9" s="57">
        <v>43238</v>
      </c>
      <c r="E9" s="57">
        <v>44074</v>
      </c>
      <c r="F9" s="57">
        <v>44813</v>
      </c>
      <c r="G9" s="57">
        <v>45299</v>
      </c>
      <c r="H9" s="57">
        <v>45267</v>
      </c>
    </row>
    <row r="10" spans="1:11">
      <c r="A10" s="20" t="s">
        <v>28</v>
      </c>
      <c r="B10" s="57">
        <v>5904</v>
      </c>
      <c r="C10" s="57">
        <v>6288</v>
      </c>
      <c r="D10" s="57">
        <v>6617</v>
      </c>
      <c r="E10" s="57">
        <v>6613</v>
      </c>
      <c r="F10" s="57">
        <v>6756</v>
      </c>
      <c r="G10" s="57">
        <v>6793</v>
      </c>
      <c r="H10" s="57">
        <v>6854</v>
      </c>
    </row>
    <row r="11" spans="1:11">
      <c r="A11" s="20" t="s">
        <v>30</v>
      </c>
      <c r="B11" s="57">
        <v>2591</v>
      </c>
      <c r="C11" s="57">
        <v>2596</v>
      </c>
      <c r="D11" s="57">
        <v>2340</v>
      </c>
      <c r="E11" s="57">
        <v>2418</v>
      </c>
      <c r="F11" s="57">
        <v>2510</v>
      </c>
      <c r="G11" s="57">
        <v>2327</v>
      </c>
      <c r="H11" s="57">
        <v>2235</v>
      </c>
    </row>
    <row r="12" spans="1:11" s="6" customFormat="1">
      <c r="A12" s="13"/>
      <c r="B12" s="33"/>
    </row>
    <row r="13" spans="1:11" s="6" customFormat="1">
      <c r="A13" s="13"/>
      <c r="B13" s="33" t="s">
        <v>32</v>
      </c>
    </row>
    <row r="14" spans="1:11" s="6" customFormat="1">
      <c r="A14" s="13"/>
      <c r="B14" s="33" t="s">
        <v>33</v>
      </c>
    </row>
    <row r="15" spans="1:11" s="6" customFormat="1">
      <c r="B15" s="33"/>
    </row>
    <row r="16" spans="1:11" s="11" customFormat="1" ht="24">
      <c r="A16" s="14" t="s">
        <v>18</v>
      </c>
      <c r="G16" s="6" t="s">
        <v>8</v>
      </c>
      <c r="H16" s="8">
        <v>45103</v>
      </c>
      <c r="I16" s="9">
        <v>0.25</v>
      </c>
      <c r="K16" s="14" t="s">
        <v>19</v>
      </c>
    </row>
    <row r="17" spans="1:20">
      <c r="B17" s="22" t="s">
        <v>14</v>
      </c>
      <c r="C17" s="1" t="s">
        <v>0</v>
      </c>
      <c r="D17" s="5" t="s">
        <v>1</v>
      </c>
      <c r="E17" s="1" t="s">
        <v>2</v>
      </c>
      <c r="F17" s="18" t="s">
        <v>3</v>
      </c>
      <c r="G17" s="5" t="s">
        <v>4</v>
      </c>
      <c r="H17" s="17" t="s">
        <v>5</v>
      </c>
      <c r="I17" s="5" t="s">
        <v>6</v>
      </c>
      <c r="L17" s="22" t="s">
        <v>14</v>
      </c>
      <c r="M17" s="1" t="s">
        <v>0</v>
      </c>
      <c r="N17" s="5" t="s">
        <v>1</v>
      </c>
      <c r="O17" s="1" t="s">
        <v>2</v>
      </c>
      <c r="P17" s="18" t="s">
        <v>3</v>
      </c>
      <c r="Q17" s="5" t="s">
        <v>4</v>
      </c>
      <c r="R17" s="7" t="s">
        <v>5</v>
      </c>
      <c r="S17" s="5" t="s">
        <v>6</v>
      </c>
    </row>
    <row r="18" spans="1:20">
      <c r="B18" s="22" t="s">
        <v>16</v>
      </c>
      <c r="C18" s="1">
        <v>0</v>
      </c>
      <c r="D18" s="5">
        <v>1</v>
      </c>
      <c r="E18" s="1">
        <v>1</v>
      </c>
      <c r="F18" s="1">
        <v>0</v>
      </c>
      <c r="G18" s="1">
        <v>0</v>
      </c>
      <c r="H18" s="1">
        <v>0</v>
      </c>
      <c r="I18" s="5">
        <f>SUM(C18:H18)</f>
        <v>2</v>
      </c>
      <c r="L18" s="22" t="s">
        <v>16</v>
      </c>
      <c r="M18" s="1" t="s">
        <v>20</v>
      </c>
      <c r="N18" s="1" t="s">
        <v>20</v>
      </c>
      <c r="O18" s="1" t="s">
        <v>20</v>
      </c>
      <c r="P18" s="1" t="s">
        <v>20</v>
      </c>
      <c r="Q18" s="1" t="s">
        <v>20</v>
      </c>
      <c r="R18" s="1" t="s">
        <v>20</v>
      </c>
      <c r="S18" s="1" t="s">
        <v>20</v>
      </c>
    </row>
    <row r="19" spans="1:20">
      <c r="B19" s="22" t="s">
        <v>17</v>
      </c>
      <c r="C19" s="1">
        <v>0</v>
      </c>
      <c r="D19" s="5">
        <v>1</v>
      </c>
      <c r="E19" s="1">
        <v>1</v>
      </c>
      <c r="F19" s="1">
        <v>1</v>
      </c>
      <c r="G19" s="1">
        <v>1</v>
      </c>
      <c r="H19" s="1">
        <v>0</v>
      </c>
      <c r="I19" s="5">
        <f>SUM(C19:H19)</f>
        <v>4</v>
      </c>
      <c r="L19" s="22" t="s">
        <v>17</v>
      </c>
      <c r="M19" s="1" t="s">
        <v>20</v>
      </c>
      <c r="N19" s="1" t="s">
        <v>20</v>
      </c>
      <c r="O19" s="1" t="s">
        <v>20</v>
      </c>
      <c r="P19" s="1" t="s">
        <v>20</v>
      </c>
      <c r="Q19" s="1" t="s">
        <v>20</v>
      </c>
      <c r="R19" s="1" t="s">
        <v>20</v>
      </c>
      <c r="S19" s="1" t="s">
        <v>20</v>
      </c>
      <c r="T19" s="29" t="s">
        <v>21</v>
      </c>
    </row>
    <row r="20" spans="1:20">
      <c r="B20" s="22" t="s">
        <v>9</v>
      </c>
      <c r="C20" s="1">
        <v>44</v>
      </c>
      <c r="D20" s="5">
        <v>43</v>
      </c>
      <c r="E20" s="1">
        <v>48</v>
      </c>
      <c r="F20" s="1">
        <v>121</v>
      </c>
      <c r="G20" s="1">
        <v>47</v>
      </c>
      <c r="H20" s="1">
        <v>60</v>
      </c>
      <c r="I20" s="5">
        <f>SUM(C20:H20)</f>
        <v>363</v>
      </c>
      <c r="L20" s="22" t="s">
        <v>9</v>
      </c>
      <c r="M20" s="1">
        <v>2</v>
      </c>
      <c r="N20" s="5">
        <v>0</v>
      </c>
      <c r="O20" s="1">
        <v>1</v>
      </c>
      <c r="P20" s="1">
        <v>7</v>
      </c>
      <c r="Q20" s="1">
        <v>0</v>
      </c>
      <c r="R20" s="1">
        <v>1</v>
      </c>
      <c r="S20" s="5">
        <f>SUM(M20:R20)</f>
        <v>11</v>
      </c>
    </row>
    <row r="21" spans="1:20">
      <c r="B21" s="30" t="s">
        <v>13</v>
      </c>
      <c r="C21" s="27">
        <v>8</v>
      </c>
      <c r="D21" s="27">
        <v>18</v>
      </c>
      <c r="E21" s="26">
        <v>13</v>
      </c>
      <c r="F21" s="27">
        <v>27</v>
      </c>
      <c r="G21" s="26">
        <v>12</v>
      </c>
      <c r="H21" s="27">
        <v>14</v>
      </c>
      <c r="I21" s="26">
        <f>SUM(C21:H21)</f>
        <v>92</v>
      </c>
      <c r="L21" s="22" t="s">
        <v>13</v>
      </c>
      <c r="M21" s="12">
        <v>0</v>
      </c>
      <c r="N21" s="12">
        <v>0</v>
      </c>
      <c r="O21" s="5">
        <v>3</v>
      </c>
      <c r="P21" s="12">
        <v>3</v>
      </c>
      <c r="Q21" s="5">
        <v>1</v>
      </c>
      <c r="R21" s="12">
        <v>4</v>
      </c>
      <c r="S21" s="5">
        <f>SUM(M21:R21)</f>
        <v>11</v>
      </c>
    </row>
    <row r="22" spans="1:20">
      <c r="B22" s="23" t="s">
        <v>11</v>
      </c>
      <c r="C22" s="24">
        <f t="shared" ref="C22:I22" si="0">SUM(C18:C21)</f>
        <v>52</v>
      </c>
      <c r="D22" s="24">
        <f t="shared" si="0"/>
        <v>63</v>
      </c>
      <c r="E22" s="24">
        <f t="shared" si="0"/>
        <v>63</v>
      </c>
      <c r="F22" s="24">
        <f t="shared" si="0"/>
        <v>149</v>
      </c>
      <c r="G22" s="24">
        <f t="shared" si="0"/>
        <v>60</v>
      </c>
      <c r="H22" s="24">
        <f t="shared" si="0"/>
        <v>74</v>
      </c>
      <c r="I22" s="28">
        <f t="shared" si="0"/>
        <v>461</v>
      </c>
      <c r="L22" s="23" t="s">
        <v>11</v>
      </c>
      <c r="M22" s="24">
        <f>SUM(M18:M21)</f>
        <v>2</v>
      </c>
      <c r="N22" s="24">
        <f>SUM(N18:N21)</f>
        <v>0</v>
      </c>
      <c r="O22" s="24">
        <f>SUM(O18:O21)</f>
        <v>4</v>
      </c>
      <c r="P22" s="24">
        <f>SUM(P18:P21)</f>
        <v>10</v>
      </c>
      <c r="Q22" s="24">
        <v>1</v>
      </c>
      <c r="R22" s="24">
        <f>SUM(R18:R21)</f>
        <v>5</v>
      </c>
      <c r="S22" s="21">
        <f>SUM(S18:S21)</f>
        <v>22</v>
      </c>
    </row>
    <row r="23" spans="1:20">
      <c r="A23" s="4"/>
      <c r="B23" s="4" t="s">
        <v>10</v>
      </c>
      <c r="C23" s="3">
        <f>C22/247</f>
        <v>0.21052631578947367</v>
      </c>
      <c r="D23" s="3">
        <f>D22/303</f>
        <v>0.20792079207920791</v>
      </c>
      <c r="E23" s="3">
        <f>E22/324</f>
        <v>0.19444444444444445</v>
      </c>
      <c r="F23" s="19">
        <f>F22/545</f>
        <v>0.27339449541284405</v>
      </c>
      <c r="G23" s="3">
        <f>G22/300</f>
        <v>0.2</v>
      </c>
      <c r="H23" s="16">
        <f>H22/183</f>
        <v>0.40437158469945356</v>
      </c>
      <c r="I23" s="3">
        <f>I22/1902</f>
        <v>0.24237644584647738</v>
      </c>
      <c r="L23" s="4" t="s">
        <v>10</v>
      </c>
      <c r="M23" s="3">
        <f>M22/247</f>
        <v>8.0971659919028341E-3</v>
      </c>
      <c r="N23" s="3">
        <f>N22/303</f>
        <v>0</v>
      </c>
      <c r="O23" s="3">
        <f>O22/324</f>
        <v>1.2345679012345678E-2</v>
      </c>
      <c r="P23" s="19">
        <f>P22/545</f>
        <v>1.834862385321101E-2</v>
      </c>
      <c r="Q23" s="3">
        <f>Q22/300</f>
        <v>3.3333333333333335E-3</v>
      </c>
      <c r="R23" s="25">
        <f>R22/183</f>
        <v>2.7322404371584699E-2</v>
      </c>
      <c r="S23" s="3">
        <f>S22/1902</f>
        <v>1.1566771819137749E-2</v>
      </c>
    </row>
    <row r="24" spans="1:20" s="11" customFormat="1">
      <c r="A24" s="10"/>
    </row>
    <row r="25" spans="1:20" s="6" customFormat="1" ht="24">
      <c r="A25" s="10" t="s">
        <v>23</v>
      </c>
      <c r="K25" s="14" t="s">
        <v>19</v>
      </c>
    </row>
    <row r="26" spans="1:20">
      <c r="A26" s="12" t="s">
        <v>14</v>
      </c>
      <c r="B26" s="5" t="s">
        <v>15</v>
      </c>
      <c r="C26" s="1" t="s">
        <v>0</v>
      </c>
      <c r="D26" s="5" t="s">
        <v>1</v>
      </c>
      <c r="E26" s="1" t="s">
        <v>2</v>
      </c>
      <c r="F26" s="18" t="s">
        <v>3</v>
      </c>
      <c r="G26" s="5" t="s">
        <v>4</v>
      </c>
      <c r="H26" s="17" t="s">
        <v>5</v>
      </c>
      <c r="I26" s="5" t="s">
        <v>6</v>
      </c>
      <c r="K26" s="12" t="s">
        <v>14</v>
      </c>
      <c r="L26" s="5" t="s">
        <v>15</v>
      </c>
      <c r="M26" s="1" t="s">
        <v>0</v>
      </c>
      <c r="N26" s="5" t="s">
        <v>1</v>
      </c>
      <c r="O26" s="1" t="s">
        <v>2</v>
      </c>
      <c r="P26" s="18" t="s">
        <v>3</v>
      </c>
      <c r="Q26" s="5" t="s">
        <v>4</v>
      </c>
      <c r="R26" s="7" t="s">
        <v>5</v>
      </c>
      <c r="S26" s="5" t="s">
        <v>6</v>
      </c>
    </row>
    <row r="27" spans="1:20">
      <c r="A27" s="5" t="s">
        <v>13</v>
      </c>
      <c r="B27" s="5" t="s">
        <v>7</v>
      </c>
      <c r="C27" s="12">
        <v>0</v>
      </c>
      <c r="D27" s="12">
        <v>2</v>
      </c>
      <c r="E27" s="12">
        <v>1</v>
      </c>
      <c r="F27" s="12">
        <v>0</v>
      </c>
      <c r="G27" s="12">
        <v>0</v>
      </c>
      <c r="H27" s="12">
        <v>2</v>
      </c>
      <c r="I27" s="5">
        <f>SUM(C27:H27)</f>
        <v>5</v>
      </c>
      <c r="K27" s="5" t="s">
        <v>13</v>
      </c>
      <c r="L27" s="5" t="s">
        <v>7</v>
      </c>
      <c r="M27" s="31"/>
      <c r="N27" s="31"/>
      <c r="O27" s="31"/>
      <c r="P27" s="31"/>
      <c r="Q27" s="31"/>
      <c r="R27" s="31"/>
      <c r="S27" s="5">
        <f>SUM(M27:R27)</f>
        <v>0</v>
      </c>
    </row>
    <row r="28" spans="1:20">
      <c r="A28" s="5" t="s">
        <v>13</v>
      </c>
      <c r="B28" s="5" t="s">
        <v>24</v>
      </c>
      <c r="C28" s="12">
        <v>0</v>
      </c>
      <c r="D28" s="12">
        <v>2</v>
      </c>
      <c r="E28" s="12">
        <v>0</v>
      </c>
      <c r="F28" s="12">
        <v>6</v>
      </c>
      <c r="G28" s="12">
        <v>2</v>
      </c>
      <c r="H28" s="12">
        <v>1</v>
      </c>
      <c r="I28" s="5">
        <f>SUM(C28:H28)</f>
        <v>11</v>
      </c>
      <c r="K28" s="5"/>
      <c r="L28" s="5" t="s">
        <v>24</v>
      </c>
      <c r="M28" s="31"/>
      <c r="N28" s="31"/>
      <c r="O28" s="5">
        <v>2</v>
      </c>
      <c r="P28" s="31"/>
      <c r="Q28" s="31"/>
      <c r="R28" s="31"/>
      <c r="S28" s="5">
        <f>SUM(M28:R28)</f>
        <v>2</v>
      </c>
    </row>
    <row r="29" spans="1:20">
      <c r="A29" s="26" t="s">
        <v>13</v>
      </c>
      <c r="B29" s="26" t="s">
        <v>35</v>
      </c>
      <c r="C29" s="27">
        <v>2</v>
      </c>
      <c r="D29" s="12">
        <v>0</v>
      </c>
      <c r="E29" s="12">
        <v>2</v>
      </c>
      <c r="F29" s="27">
        <v>3</v>
      </c>
      <c r="G29" s="27">
        <v>1</v>
      </c>
      <c r="H29" s="27">
        <v>2</v>
      </c>
      <c r="I29" s="26">
        <f>SUM(C29:H29)</f>
        <v>10</v>
      </c>
      <c r="K29" s="2"/>
      <c r="L29" s="2"/>
      <c r="M29" s="2"/>
      <c r="N29" s="2"/>
      <c r="O29" s="2"/>
      <c r="P29" s="2"/>
      <c r="Q29" s="2"/>
      <c r="R29" s="2"/>
      <c r="S29" s="2"/>
    </row>
    <row r="31" spans="1:20" ht="24">
      <c r="A31" s="10" t="s">
        <v>22</v>
      </c>
      <c r="K31" s="14" t="s">
        <v>19</v>
      </c>
    </row>
    <row r="32" spans="1:20">
      <c r="A32" s="65" t="s">
        <v>12</v>
      </c>
      <c r="B32" s="66"/>
      <c r="C32" s="1" t="s">
        <v>0</v>
      </c>
      <c r="D32" s="5" t="s">
        <v>1</v>
      </c>
      <c r="E32" s="1" t="s">
        <v>2</v>
      </c>
      <c r="F32" s="1" t="s">
        <v>3</v>
      </c>
      <c r="G32" s="5" t="s">
        <v>4</v>
      </c>
      <c r="H32" s="7" t="s">
        <v>5</v>
      </c>
      <c r="I32" s="5" t="s">
        <v>6</v>
      </c>
      <c r="K32" s="67" t="s">
        <v>12</v>
      </c>
      <c r="L32" s="67"/>
      <c r="M32" s="1" t="s">
        <v>0</v>
      </c>
      <c r="N32" s="5" t="s">
        <v>1</v>
      </c>
      <c r="O32" s="1" t="s">
        <v>2</v>
      </c>
      <c r="P32" s="1" t="s">
        <v>3</v>
      </c>
      <c r="Q32" s="5" t="s">
        <v>4</v>
      </c>
      <c r="R32" s="7" t="s">
        <v>5</v>
      </c>
      <c r="S32" s="5" t="s">
        <v>6</v>
      </c>
    </row>
    <row r="33" spans="1:19" ht="24">
      <c r="A33" s="68">
        <v>45053</v>
      </c>
      <c r="B33" s="68"/>
      <c r="C33" s="12">
        <v>0</v>
      </c>
      <c r="D33" s="5">
        <v>1</v>
      </c>
      <c r="E33" s="12">
        <v>0</v>
      </c>
      <c r="F33" s="12">
        <v>0</v>
      </c>
      <c r="G33" s="12">
        <v>0</v>
      </c>
      <c r="H33" s="5">
        <v>1</v>
      </c>
      <c r="I33" s="5">
        <f t="shared" ref="I33:I45" si="1">SUM(C33:H33)</f>
        <v>2</v>
      </c>
      <c r="J33" s="15"/>
      <c r="K33" s="69"/>
      <c r="L33" s="69"/>
      <c r="M33" s="20"/>
      <c r="N33" s="20"/>
      <c r="O33" s="31"/>
      <c r="P33" s="31"/>
      <c r="Q33" s="31"/>
      <c r="R33" s="31"/>
      <c r="S33" s="31"/>
    </row>
    <row r="34" spans="1:19" ht="24">
      <c r="A34" s="68">
        <v>45054</v>
      </c>
      <c r="B34" s="68"/>
      <c r="C34" s="12">
        <v>0</v>
      </c>
      <c r="D34" s="5">
        <v>1</v>
      </c>
      <c r="E34" s="12">
        <v>0</v>
      </c>
      <c r="F34" s="12">
        <v>0</v>
      </c>
      <c r="G34" s="12">
        <v>0</v>
      </c>
      <c r="H34" s="12">
        <v>0</v>
      </c>
      <c r="I34" s="5">
        <f t="shared" si="1"/>
        <v>1</v>
      </c>
      <c r="J34" s="15"/>
      <c r="K34" s="69"/>
      <c r="L34" s="69"/>
      <c r="M34" s="20"/>
      <c r="N34" s="20"/>
      <c r="O34" s="31"/>
      <c r="P34" s="31"/>
      <c r="Q34" s="31"/>
      <c r="R34" s="31"/>
      <c r="S34" s="31"/>
    </row>
    <row r="35" spans="1:19" ht="24">
      <c r="A35" s="68">
        <v>45055</v>
      </c>
      <c r="B35" s="68"/>
      <c r="C35" s="12">
        <v>0</v>
      </c>
      <c r="D35" s="12">
        <v>0</v>
      </c>
      <c r="E35" s="12">
        <v>0</v>
      </c>
      <c r="F35" s="5">
        <v>1</v>
      </c>
      <c r="G35" s="5">
        <v>2</v>
      </c>
      <c r="H35" s="12">
        <v>0</v>
      </c>
      <c r="I35" s="5">
        <f t="shared" si="1"/>
        <v>3</v>
      </c>
      <c r="J35" s="15"/>
      <c r="K35" s="68">
        <v>45055</v>
      </c>
      <c r="L35" s="68"/>
      <c r="M35" s="12">
        <v>0</v>
      </c>
      <c r="N35" s="12">
        <v>0</v>
      </c>
      <c r="O35" s="5">
        <v>1</v>
      </c>
      <c r="P35" s="12">
        <v>0</v>
      </c>
      <c r="Q35" s="12">
        <v>0</v>
      </c>
      <c r="R35" s="12">
        <v>0</v>
      </c>
      <c r="S35" s="5">
        <f>SUM(M35:R35)</f>
        <v>1</v>
      </c>
    </row>
    <row r="36" spans="1:19" ht="24">
      <c r="A36" s="68">
        <v>45056</v>
      </c>
      <c r="B36" s="68"/>
      <c r="C36" s="12">
        <v>0</v>
      </c>
      <c r="D36" s="12">
        <v>0</v>
      </c>
      <c r="E36" s="12">
        <v>0</v>
      </c>
      <c r="F36" s="5">
        <v>2</v>
      </c>
      <c r="G36" s="12">
        <v>0</v>
      </c>
      <c r="H36" s="12">
        <v>0</v>
      </c>
      <c r="I36" s="5">
        <f t="shared" si="1"/>
        <v>2</v>
      </c>
      <c r="J36" s="15"/>
      <c r="K36" s="69"/>
      <c r="L36" s="69"/>
      <c r="M36" s="12"/>
      <c r="N36" s="12"/>
      <c r="O36" s="12"/>
      <c r="P36" s="12"/>
      <c r="Q36" s="12"/>
      <c r="R36" s="12"/>
      <c r="S36" s="31"/>
    </row>
    <row r="37" spans="1:19" ht="24">
      <c r="A37" s="68">
        <v>45058</v>
      </c>
      <c r="B37" s="68"/>
      <c r="C37" s="12">
        <v>0</v>
      </c>
      <c r="D37" s="12">
        <v>0</v>
      </c>
      <c r="E37" s="12">
        <v>0</v>
      </c>
      <c r="F37" s="5">
        <v>1</v>
      </c>
      <c r="G37" s="12">
        <v>0</v>
      </c>
      <c r="H37" s="12">
        <v>0</v>
      </c>
      <c r="I37" s="5">
        <f t="shared" si="1"/>
        <v>1</v>
      </c>
      <c r="J37" s="15"/>
      <c r="K37" s="68">
        <v>45058</v>
      </c>
      <c r="L37" s="68"/>
      <c r="M37" s="12"/>
      <c r="N37" s="12"/>
      <c r="O37" s="5">
        <v>1</v>
      </c>
      <c r="P37" s="12"/>
      <c r="Q37" s="12"/>
      <c r="R37" s="12"/>
      <c r="S37" s="5">
        <f>SUM(M37:R37)</f>
        <v>1</v>
      </c>
    </row>
    <row r="38" spans="1:19" ht="24">
      <c r="A38" s="68">
        <v>45062</v>
      </c>
      <c r="B38" s="68"/>
      <c r="C38" s="12">
        <v>0</v>
      </c>
      <c r="D38" s="12">
        <v>0</v>
      </c>
      <c r="E38" s="12">
        <v>0</v>
      </c>
      <c r="F38" s="5">
        <v>1</v>
      </c>
      <c r="G38" s="12">
        <v>0</v>
      </c>
      <c r="H38" s="12">
        <v>0</v>
      </c>
      <c r="I38" s="5">
        <f t="shared" si="1"/>
        <v>1</v>
      </c>
      <c r="J38" s="15"/>
      <c r="K38" s="34"/>
      <c r="L38" s="34"/>
      <c r="M38" s="35"/>
      <c r="N38" s="35"/>
      <c r="O38" s="2"/>
      <c r="P38" s="35"/>
      <c r="Q38" s="35"/>
      <c r="R38" s="35"/>
      <c r="S38" s="2"/>
    </row>
    <row r="39" spans="1:19" ht="24">
      <c r="A39" s="68">
        <v>45063</v>
      </c>
      <c r="B39" s="68"/>
      <c r="C39" s="12">
        <v>0</v>
      </c>
      <c r="D39" s="12">
        <v>0</v>
      </c>
      <c r="E39" s="12">
        <v>0</v>
      </c>
      <c r="F39" s="5">
        <v>1</v>
      </c>
      <c r="G39" s="12">
        <v>0</v>
      </c>
      <c r="H39" s="12">
        <v>0</v>
      </c>
      <c r="I39" s="5">
        <f t="shared" si="1"/>
        <v>1</v>
      </c>
      <c r="J39" s="15"/>
      <c r="K39" s="34"/>
      <c r="L39" s="34"/>
      <c r="M39" s="35"/>
      <c r="N39" s="35"/>
      <c r="O39" s="2"/>
      <c r="P39" s="35"/>
      <c r="Q39" s="35"/>
      <c r="R39" s="35"/>
      <c r="S39" s="2"/>
    </row>
    <row r="40" spans="1:19" ht="24">
      <c r="A40" s="64">
        <v>45083</v>
      </c>
      <c r="B40" s="64"/>
      <c r="C40" s="12">
        <v>0</v>
      </c>
      <c r="D40" s="12">
        <v>0</v>
      </c>
      <c r="E40" s="32">
        <v>1</v>
      </c>
      <c r="F40" s="12">
        <v>0</v>
      </c>
      <c r="G40" s="12">
        <v>0</v>
      </c>
      <c r="H40" s="12">
        <v>0</v>
      </c>
      <c r="I40" s="32">
        <f t="shared" si="1"/>
        <v>1</v>
      </c>
      <c r="J40" s="15"/>
      <c r="K40" s="34"/>
      <c r="L40" s="34"/>
      <c r="M40" s="35"/>
      <c r="N40" s="35"/>
      <c r="O40" s="2"/>
      <c r="P40" s="35"/>
      <c r="Q40" s="35"/>
      <c r="R40" s="35"/>
      <c r="S40" s="2"/>
    </row>
    <row r="41" spans="1:19" ht="24">
      <c r="A41" s="64">
        <v>45084</v>
      </c>
      <c r="B41" s="64"/>
      <c r="C41" s="12">
        <v>0</v>
      </c>
      <c r="D41" s="12">
        <v>0</v>
      </c>
      <c r="E41" s="12">
        <v>0</v>
      </c>
      <c r="F41" s="32">
        <v>1</v>
      </c>
      <c r="G41" s="12">
        <v>0</v>
      </c>
      <c r="H41" s="12">
        <v>0</v>
      </c>
      <c r="I41" s="32">
        <f t="shared" si="1"/>
        <v>1</v>
      </c>
      <c r="J41" s="15"/>
      <c r="K41" s="34"/>
      <c r="L41" s="34"/>
      <c r="M41" s="35"/>
      <c r="N41" s="35"/>
      <c r="O41" s="2"/>
      <c r="P41" s="35"/>
      <c r="Q41" s="35"/>
      <c r="R41" s="35"/>
      <c r="S41" s="2"/>
    </row>
    <row r="42" spans="1:19" ht="24">
      <c r="A42" s="64">
        <v>45085</v>
      </c>
      <c r="B42" s="64"/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32">
        <v>2</v>
      </c>
      <c r="I42" s="32">
        <f t="shared" si="1"/>
        <v>2</v>
      </c>
      <c r="J42" s="15"/>
      <c r="K42" s="34"/>
      <c r="L42" s="34"/>
      <c r="M42" s="35"/>
      <c r="N42" s="35"/>
      <c r="O42" s="2"/>
      <c r="P42" s="35"/>
      <c r="Q42" s="35"/>
      <c r="R42" s="35"/>
      <c r="S42" s="2"/>
    </row>
    <row r="43" spans="1:19" ht="24">
      <c r="A43" s="64">
        <v>45086</v>
      </c>
      <c r="B43" s="64"/>
      <c r="C43" s="32">
        <v>1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32">
        <f t="shared" si="1"/>
        <v>1</v>
      </c>
      <c r="J43" s="15"/>
      <c r="K43" s="34"/>
      <c r="L43" s="34"/>
      <c r="M43" s="35"/>
      <c r="N43" s="35"/>
      <c r="O43" s="2"/>
      <c r="P43" s="35"/>
      <c r="Q43" s="35"/>
      <c r="R43" s="35"/>
      <c r="S43" s="2"/>
    </row>
    <row r="44" spans="1:19" ht="24">
      <c r="A44" s="64">
        <v>45092</v>
      </c>
      <c r="B44" s="64"/>
      <c r="C44" s="12">
        <v>0</v>
      </c>
      <c r="D44" s="12">
        <v>0</v>
      </c>
      <c r="E44" s="32">
        <v>1</v>
      </c>
      <c r="F44" s="32">
        <v>1</v>
      </c>
      <c r="G44" s="12">
        <v>0</v>
      </c>
      <c r="H44" s="12">
        <v>0</v>
      </c>
      <c r="I44" s="32">
        <f t="shared" si="1"/>
        <v>2</v>
      </c>
      <c r="J44" s="15"/>
      <c r="K44" s="34"/>
      <c r="L44" s="34"/>
      <c r="M44" s="35"/>
      <c r="N44" s="35"/>
      <c r="O44" s="2"/>
      <c r="P44" s="35"/>
      <c r="Q44" s="35"/>
      <c r="R44" s="35"/>
      <c r="S44" s="2"/>
    </row>
    <row r="45" spans="1:19" ht="24">
      <c r="A45" s="64">
        <v>45097</v>
      </c>
      <c r="B45" s="64"/>
      <c r="C45" s="12">
        <v>0</v>
      </c>
      <c r="D45" s="12">
        <v>0</v>
      </c>
      <c r="E45" s="12">
        <v>0</v>
      </c>
      <c r="F45" s="32">
        <v>1</v>
      </c>
      <c r="G45" s="12">
        <v>0</v>
      </c>
      <c r="H45" s="12">
        <v>0</v>
      </c>
      <c r="I45" s="32">
        <f t="shared" si="1"/>
        <v>1</v>
      </c>
      <c r="J45" s="15"/>
      <c r="K45" s="34"/>
      <c r="L45" s="34"/>
      <c r="M45" s="35"/>
      <c r="N45" s="35"/>
      <c r="O45" s="2"/>
      <c r="P45" s="35"/>
      <c r="Q45" s="35"/>
      <c r="R45" s="35"/>
      <c r="S45" s="2"/>
    </row>
    <row r="46" spans="1:19" ht="24">
      <c r="A46" s="64">
        <v>45099</v>
      </c>
      <c r="B46" s="64"/>
      <c r="C46" s="12">
        <v>0</v>
      </c>
      <c r="D46" s="12">
        <v>0</v>
      </c>
      <c r="E46" s="12">
        <v>0</v>
      </c>
      <c r="F46" s="12">
        <v>0</v>
      </c>
      <c r="G46" s="32">
        <v>1</v>
      </c>
      <c r="H46" s="12">
        <v>0</v>
      </c>
      <c r="I46" s="32">
        <f t="shared" ref="I46:I48" si="2">SUM(C46:H46)</f>
        <v>1</v>
      </c>
      <c r="J46" s="15"/>
      <c r="K46" s="34"/>
      <c r="L46" s="34"/>
      <c r="M46" s="35"/>
      <c r="N46" s="35"/>
      <c r="O46" s="2"/>
      <c r="P46" s="35"/>
      <c r="Q46" s="35"/>
      <c r="R46" s="35"/>
      <c r="S46" s="2"/>
    </row>
    <row r="47" spans="1:19" ht="24">
      <c r="A47" s="64">
        <v>45101</v>
      </c>
      <c r="B47" s="64"/>
      <c r="C47" s="32">
        <v>1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32">
        <f t="shared" si="2"/>
        <v>1</v>
      </c>
      <c r="J47" s="15"/>
      <c r="K47" s="34"/>
      <c r="L47" s="34"/>
      <c r="M47" s="35"/>
      <c r="N47" s="35"/>
      <c r="O47" s="2"/>
      <c r="P47" s="35"/>
      <c r="Q47" s="35"/>
      <c r="R47" s="35"/>
      <c r="S47" s="2"/>
    </row>
    <row r="48" spans="1:19" ht="24">
      <c r="A48" s="64">
        <v>45102</v>
      </c>
      <c r="B48" s="64"/>
      <c r="C48" s="12">
        <v>0</v>
      </c>
      <c r="D48" s="12">
        <v>0</v>
      </c>
      <c r="E48" s="32">
        <v>1</v>
      </c>
      <c r="F48" s="12">
        <v>0</v>
      </c>
      <c r="G48" s="12">
        <v>0</v>
      </c>
      <c r="H48" s="12">
        <v>0</v>
      </c>
      <c r="I48" s="32">
        <f t="shared" si="2"/>
        <v>1</v>
      </c>
      <c r="J48" s="15"/>
      <c r="K48" s="34"/>
      <c r="L48" s="34"/>
      <c r="M48" s="35"/>
      <c r="N48" s="35"/>
      <c r="O48" s="2"/>
      <c r="P48" s="35"/>
      <c r="Q48" s="35"/>
      <c r="R48" s="35"/>
      <c r="S48" s="2"/>
    </row>
    <row r="49" spans="1:19" ht="24">
      <c r="A49" s="34"/>
      <c r="B49" s="34"/>
      <c r="C49" s="2"/>
      <c r="D49" s="35"/>
      <c r="E49" s="35"/>
      <c r="F49" s="35"/>
      <c r="G49" s="35"/>
      <c r="H49" s="35"/>
      <c r="I49" s="2"/>
      <c r="J49" s="15"/>
      <c r="K49" s="34"/>
      <c r="L49" s="34"/>
      <c r="M49" s="35"/>
      <c r="N49" s="35"/>
      <c r="O49" s="2"/>
      <c r="P49" s="35"/>
      <c r="Q49" s="35"/>
      <c r="R49" s="35"/>
      <c r="S49" s="2"/>
    </row>
    <row r="50" spans="1:19">
      <c r="G50" s="34"/>
      <c r="H50" s="37"/>
    </row>
    <row r="51" spans="1:19" s="6" customFormat="1" ht="24">
      <c r="A51" s="14" t="s">
        <v>36</v>
      </c>
      <c r="F51" s="6" t="s">
        <v>8</v>
      </c>
      <c r="G51" s="8">
        <f>H16</f>
        <v>45103</v>
      </c>
      <c r="H51" s="38">
        <f>I16</f>
        <v>0.25</v>
      </c>
      <c r="K51" s="6" t="s">
        <v>37</v>
      </c>
      <c r="O51" s="10" t="s">
        <v>19</v>
      </c>
    </row>
    <row r="52" spans="1:19">
      <c r="A52" s="13"/>
      <c r="G52" s="34"/>
      <c r="H52" s="37"/>
    </row>
    <row r="53" spans="1:19">
      <c r="A53" s="70"/>
      <c r="B53" s="67" t="s">
        <v>38</v>
      </c>
      <c r="C53" s="67"/>
      <c r="D53" s="67"/>
      <c r="E53" s="67" t="s">
        <v>39</v>
      </c>
      <c r="F53" s="67"/>
      <c r="G53" s="67"/>
      <c r="H53" s="5" t="s">
        <v>40</v>
      </c>
      <c r="I53" s="67" t="s">
        <v>11</v>
      </c>
      <c r="K53" s="70"/>
      <c r="L53" s="39" t="s">
        <v>40</v>
      </c>
      <c r="M53" s="40" t="s">
        <v>41</v>
      </c>
    </row>
    <row r="54" spans="1:19" ht="21">
      <c r="A54" s="70"/>
      <c r="B54" s="41" t="s">
        <v>42</v>
      </c>
      <c r="C54" s="41" t="s">
        <v>43</v>
      </c>
      <c r="D54" s="41" t="s">
        <v>44</v>
      </c>
      <c r="E54" s="1" t="s">
        <v>45</v>
      </c>
      <c r="F54" s="1" t="s">
        <v>46</v>
      </c>
      <c r="G54" s="41" t="s">
        <v>44</v>
      </c>
      <c r="H54" s="42" t="s">
        <v>47</v>
      </c>
      <c r="I54" s="67"/>
      <c r="K54" s="70"/>
      <c r="L54" s="43" t="s">
        <v>48</v>
      </c>
      <c r="M54" s="44" t="s">
        <v>49</v>
      </c>
    </row>
    <row r="55" spans="1:19">
      <c r="A55" s="22" t="s">
        <v>16</v>
      </c>
      <c r="B55" s="45">
        <v>0</v>
      </c>
      <c r="C55" s="45">
        <v>0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6">
        <f>SUM(B55:H55)</f>
        <v>0</v>
      </c>
      <c r="K55" s="22" t="s">
        <v>16</v>
      </c>
      <c r="L55" s="46">
        <v>0</v>
      </c>
      <c r="M55" s="46">
        <v>0</v>
      </c>
    </row>
    <row r="56" spans="1:19">
      <c r="A56" s="22" t="s">
        <v>17</v>
      </c>
      <c r="B56" s="45">
        <v>0</v>
      </c>
      <c r="C56" s="45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6">
        <f>SUM(B56:H56)</f>
        <v>0</v>
      </c>
      <c r="K56" s="22" t="s">
        <v>17</v>
      </c>
      <c r="L56" s="46">
        <v>0</v>
      </c>
      <c r="M56" s="46">
        <v>3</v>
      </c>
    </row>
    <row r="57" spans="1:19">
      <c r="A57" s="22" t="s">
        <v>9</v>
      </c>
      <c r="B57" s="45">
        <v>10</v>
      </c>
      <c r="C57" s="47">
        <v>1</v>
      </c>
      <c r="D57" s="45">
        <v>11</v>
      </c>
      <c r="E57" s="45">
        <v>6</v>
      </c>
      <c r="F57" s="45">
        <v>1</v>
      </c>
      <c r="G57" s="45">
        <v>0</v>
      </c>
      <c r="H57" s="47">
        <v>8</v>
      </c>
      <c r="I57" s="46">
        <f>SUM(B57:H57)</f>
        <v>37</v>
      </c>
      <c r="K57" s="22" t="s">
        <v>9</v>
      </c>
      <c r="L57" s="46">
        <v>47</v>
      </c>
      <c r="M57" s="46">
        <v>143</v>
      </c>
    </row>
    <row r="58" spans="1:19">
      <c r="A58" s="22" t="s">
        <v>13</v>
      </c>
      <c r="B58" s="48">
        <v>3</v>
      </c>
      <c r="C58" s="48">
        <v>2</v>
      </c>
      <c r="D58" s="47">
        <v>5</v>
      </c>
      <c r="E58" s="48">
        <v>1</v>
      </c>
      <c r="F58" s="47">
        <v>0</v>
      </c>
      <c r="G58" s="48">
        <v>0</v>
      </c>
      <c r="H58" s="47">
        <v>1</v>
      </c>
      <c r="I58" s="46">
        <f>SUM(B58:H58)</f>
        <v>12</v>
      </c>
      <c r="K58" s="22" t="s">
        <v>13</v>
      </c>
      <c r="L58" s="46">
        <v>2</v>
      </c>
      <c r="M58" s="46">
        <v>15</v>
      </c>
    </row>
    <row r="59" spans="1:19">
      <c r="A59" s="23" t="s">
        <v>11</v>
      </c>
      <c r="B59" s="49">
        <f t="shared" ref="B59:I59" si="3">SUM(B55:B58)</f>
        <v>13</v>
      </c>
      <c r="C59" s="49">
        <f t="shared" si="3"/>
        <v>3</v>
      </c>
      <c r="D59" s="49">
        <f t="shared" si="3"/>
        <v>16</v>
      </c>
      <c r="E59" s="49">
        <f t="shared" si="3"/>
        <v>7</v>
      </c>
      <c r="F59" s="49">
        <f t="shared" si="3"/>
        <v>1</v>
      </c>
      <c r="G59" s="49">
        <f t="shared" si="3"/>
        <v>0</v>
      </c>
      <c r="H59" s="50">
        <f t="shared" si="3"/>
        <v>9</v>
      </c>
      <c r="I59" s="51">
        <f t="shared" si="3"/>
        <v>49</v>
      </c>
      <c r="K59" s="23" t="s">
        <v>11</v>
      </c>
      <c r="L59" s="46">
        <f>SUM(L55:L58)</f>
        <v>49</v>
      </c>
      <c r="M59" s="46">
        <f>SUM(M55:M58)</f>
        <v>161</v>
      </c>
    </row>
    <row r="60" spans="1:19">
      <c r="A60" s="13"/>
      <c r="G60" s="34"/>
      <c r="H60" s="37"/>
    </row>
    <row r="62" spans="1:19">
      <c r="A62" s="70" t="s">
        <v>13</v>
      </c>
      <c r="B62" s="67" t="s">
        <v>38</v>
      </c>
      <c r="C62" s="67"/>
      <c r="D62" s="67"/>
      <c r="E62" s="67" t="s">
        <v>39</v>
      </c>
      <c r="F62" s="67"/>
      <c r="G62" s="67"/>
      <c r="H62" s="5" t="s">
        <v>40</v>
      </c>
      <c r="I62" s="67" t="s">
        <v>11</v>
      </c>
      <c r="K62" s="70" t="s">
        <v>13</v>
      </c>
      <c r="L62" s="39" t="s">
        <v>40</v>
      </c>
      <c r="M62" s="40" t="s">
        <v>41</v>
      </c>
      <c r="O62" s="70" t="s">
        <v>13</v>
      </c>
      <c r="P62" s="39" t="s">
        <v>40</v>
      </c>
      <c r="Q62" s="40" t="s">
        <v>41</v>
      </c>
    </row>
    <row r="63" spans="1:19" ht="21">
      <c r="A63" s="70"/>
      <c r="B63" s="41" t="s">
        <v>42</v>
      </c>
      <c r="C63" s="41" t="s">
        <v>43</v>
      </c>
      <c r="D63" s="41" t="s">
        <v>44</v>
      </c>
      <c r="E63" s="1" t="s">
        <v>45</v>
      </c>
      <c r="F63" s="1" t="s">
        <v>46</v>
      </c>
      <c r="G63" s="41" t="s">
        <v>44</v>
      </c>
      <c r="H63" s="42" t="s">
        <v>47</v>
      </c>
      <c r="I63" s="67"/>
      <c r="K63" s="70"/>
      <c r="L63" s="43" t="s">
        <v>48</v>
      </c>
      <c r="M63" s="44" t="s">
        <v>49</v>
      </c>
      <c r="O63" s="70"/>
      <c r="P63" s="43" t="s">
        <v>48</v>
      </c>
      <c r="Q63" s="44" t="s">
        <v>49</v>
      </c>
    </row>
    <row r="64" spans="1:19">
      <c r="A64" s="5" t="s">
        <v>50</v>
      </c>
      <c r="B64" s="47">
        <v>3</v>
      </c>
      <c r="C64" s="47"/>
      <c r="D64" s="47">
        <v>4</v>
      </c>
      <c r="E64" s="47">
        <v>1</v>
      </c>
      <c r="F64" s="47"/>
      <c r="G64" s="47"/>
      <c r="H64" s="47"/>
      <c r="I64" s="46">
        <f>SUM(B64:H64)</f>
        <v>8</v>
      </c>
      <c r="K64" s="5" t="s">
        <v>50</v>
      </c>
      <c r="L64" s="5">
        <v>1</v>
      </c>
      <c r="M64" s="52">
        <v>13</v>
      </c>
      <c r="O64" s="5" t="s">
        <v>50</v>
      </c>
      <c r="P64" s="5">
        <v>0</v>
      </c>
      <c r="Q64" s="52">
        <v>0</v>
      </c>
    </row>
    <row r="65" spans="1:17">
      <c r="A65" s="5" t="s">
        <v>51</v>
      </c>
      <c r="B65" s="47"/>
      <c r="C65" s="47"/>
      <c r="D65" s="47"/>
      <c r="E65" s="47"/>
      <c r="F65" s="47"/>
      <c r="G65" s="47"/>
      <c r="H65" s="47">
        <v>1</v>
      </c>
      <c r="I65" s="46">
        <f>SUM(B65:H65)</f>
        <v>1</v>
      </c>
      <c r="K65" s="5" t="s">
        <v>51</v>
      </c>
      <c r="L65" s="5">
        <v>1</v>
      </c>
      <c r="M65" s="52">
        <v>2</v>
      </c>
      <c r="O65" s="5" t="s">
        <v>51</v>
      </c>
      <c r="P65" s="5">
        <v>0</v>
      </c>
      <c r="Q65" s="52">
        <v>0</v>
      </c>
    </row>
    <row r="66" spans="1:17">
      <c r="A66" s="5" t="s">
        <v>52</v>
      </c>
      <c r="B66" s="47"/>
      <c r="C66" s="47"/>
      <c r="D66" s="47"/>
      <c r="E66" s="47"/>
      <c r="F66" s="47"/>
      <c r="G66" s="47"/>
      <c r="H66" s="47"/>
      <c r="I66" s="46">
        <f>SUM(B66:H66)</f>
        <v>0</v>
      </c>
      <c r="K66" s="5" t="s">
        <v>52</v>
      </c>
      <c r="L66" s="5">
        <v>0</v>
      </c>
      <c r="M66" s="52">
        <v>0</v>
      </c>
      <c r="O66" s="5" t="s">
        <v>52</v>
      </c>
      <c r="P66" s="5">
        <v>0</v>
      </c>
      <c r="Q66" s="52">
        <v>0</v>
      </c>
    </row>
    <row r="67" spans="1:17">
      <c r="A67" s="5" t="s">
        <v>7</v>
      </c>
      <c r="B67" s="47"/>
      <c r="C67" s="47">
        <v>2</v>
      </c>
      <c r="D67" s="47"/>
      <c r="E67" s="47"/>
      <c r="F67" s="47"/>
      <c r="G67" s="47"/>
      <c r="H67" s="47"/>
      <c r="I67" s="46">
        <f>SUM(B67:H67)</f>
        <v>2</v>
      </c>
      <c r="K67" s="5" t="s">
        <v>7</v>
      </c>
      <c r="L67" s="5">
        <v>0</v>
      </c>
      <c r="M67" s="52">
        <v>0</v>
      </c>
      <c r="O67" s="5" t="s">
        <v>7</v>
      </c>
      <c r="P67" s="5">
        <v>0</v>
      </c>
      <c r="Q67" s="53">
        <v>17</v>
      </c>
    </row>
    <row r="68" spans="1:17">
      <c r="A68" s="32" t="s">
        <v>24</v>
      </c>
      <c r="B68" s="54"/>
      <c r="C68" s="54"/>
      <c r="D68" s="54">
        <v>1</v>
      </c>
      <c r="E68" s="54"/>
      <c r="F68" s="54"/>
      <c r="G68" s="54"/>
      <c r="H68" s="54"/>
      <c r="I68" s="55">
        <f>SUM(B68:H68)</f>
        <v>1</v>
      </c>
      <c r="K68" s="5" t="s">
        <v>24</v>
      </c>
      <c r="L68" s="5"/>
      <c r="M68" s="52"/>
    </row>
    <row r="69" spans="1:17">
      <c r="A69"/>
    </row>
    <row r="70" spans="1:17">
      <c r="A70"/>
    </row>
    <row r="71" spans="1:17">
      <c r="A71"/>
    </row>
    <row r="72" spans="1:17">
      <c r="A72"/>
    </row>
    <row r="73" spans="1:17">
      <c r="A73"/>
    </row>
    <row r="74" spans="1:17">
      <c r="A74"/>
    </row>
    <row r="75" spans="1:17">
      <c r="A75"/>
    </row>
    <row r="76" spans="1:17">
      <c r="A76"/>
    </row>
    <row r="77" spans="1:17">
      <c r="A77"/>
    </row>
    <row r="78" spans="1:17">
      <c r="A78"/>
    </row>
    <row r="79" spans="1:17">
      <c r="A79"/>
    </row>
    <row r="80" spans="1:17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</sheetData>
  <mergeCells count="34">
    <mergeCell ref="A47:B47"/>
    <mergeCell ref="A48:B48"/>
    <mergeCell ref="O62:O63"/>
    <mergeCell ref="A62:A63"/>
    <mergeCell ref="B62:D62"/>
    <mergeCell ref="E62:G62"/>
    <mergeCell ref="I62:I63"/>
    <mergeCell ref="K62:K63"/>
    <mergeCell ref="A53:A54"/>
    <mergeCell ref="B53:D53"/>
    <mergeCell ref="E53:G53"/>
    <mergeCell ref="I53:I54"/>
    <mergeCell ref="K53:K54"/>
    <mergeCell ref="A36:B36"/>
    <mergeCell ref="K36:L36"/>
    <mergeCell ref="A37:B37"/>
    <mergeCell ref="K37:L37"/>
    <mergeCell ref="A38:B38"/>
    <mergeCell ref="A44:B44"/>
    <mergeCell ref="A45:B45"/>
    <mergeCell ref="A46:B46"/>
    <mergeCell ref="A32:B32"/>
    <mergeCell ref="K32:L32"/>
    <mergeCell ref="A41:B41"/>
    <mergeCell ref="A42:B42"/>
    <mergeCell ref="A43:B43"/>
    <mergeCell ref="A33:B33"/>
    <mergeCell ref="K33:L33"/>
    <mergeCell ref="A34:B34"/>
    <mergeCell ref="K34:L34"/>
    <mergeCell ref="A35:B35"/>
    <mergeCell ref="K35:L35"/>
    <mergeCell ref="A39:B39"/>
    <mergeCell ref="A40:B40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dimension ref="A1:J40"/>
  <sheetViews>
    <sheetView topLeftCell="A27" workbookViewId="0">
      <selection activeCell="D46" sqref="D46"/>
    </sheetView>
  </sheetViews>
  <sheetFormatPr baseColWidth="10" defaultRowHeight="20"/>
  <cols>
    <col min="1" max="1" width="13.85546875" style="11" bestFit="1" customWidth="1"/>
    <col min="2" max="8" width="12" style="11" bestFit="1" customWidth="1"/>
    <col min="9" max="16384" width="10.7109375" style="11"/>
  </cols>
  <sheetData>
    <row r="1" spans="1:10">
      <c r="A1" s="60" t="s">
        <v>34</v>
      </c>
      <c r="C1" s="61" t="s">
        <v>53</v>
      </c>
    </row>
    <row r="2" spans="1:10">
      <c r="A2" s="60"/>
      <c r="C2" s="61"/>
    </row>
    <row r="3" spans="1:10">
      <c r="A3" s="60"/>
      <c r="C3" s="61"/>
    </row>
    <row r="4" spans="1:10">
      <c r="A4" s="12"/>
      <c r="B4" s="59">
        <v>45053</v>
      </c>
      <c r="C4" s="59">
        <v>45054</v>
      </c>
      <c r="D4" s="59">
        <v>45055</v>
      </c>
      <c r="E4" s="59">
        <v>45056</v>
      </c>
      <c r="F4" s="59">
        <v>45057</v>
      </c>
      <c r="G4" s="59">
        <v>45058</v>
      </c>
      <c r="H4" s="59">
        <v>45059</v>
      </c>
    </row>
    <row r="5" spans="1:10">
      <c r="A5" s="71" t="s">
        <v>25</v>
      </c>
      <c r="B5" s="58">
        <v>10350</v>
      </c>
      <c r="C5" s="58">
        <v>10961</v>
      </c>
      <c r="D5" s="62"/>
      <c r="E5" s="62"/>
      <c r="F5" s="62"/>
      <c r="G5" s="62"/>
      <c r="H5" s="62"/>
      <c r="I5" s="35" t="s">
        <v>54</v>
      </c>
      <c r="J5" s="11" t="s">
        <v>55</v>
      </c>
    </row>
    <row r="6" spans="1:10">
      <c r="A6" s="72"/>
      <c r="B6" s="58">
        <v>14098</v>
      </c>
      <c r="C6" s="58">
        <v>14845</v>
      </c>
      <c r="D6" s="58">
        <v>15309</v>
      </c>
      <c r="E6" s="58">
        <v>17176</v>
      </c>
      <c r="F6" s="58">
        <v>19492</v>
      </c>
      <c r="G6" s="58">
        <v>21762</v>
      </c>
      <c r="H6" s="58">
        <v>21235</v>
      </c>
      <c r="I6" s="35" t="s">
        <v>26</v>
      </c>
      <c r="J6" s="11" t="s">
        <v>27</v>
      </c>
    </row>
    <row r="7" spans="1:10">
      <c r="A7" s="71" t="s">
        <v>28</v>
      </c>
      <c r="B7" s="58">
        <v>1562</v>
      </c>
      <c r="C7" s="58">
        <v>1633</v>
      </c>
      <c r="D7" s="62"/>
      <c r="E7" s="62"/>
      <c r="F7" s="62"/>
      <c r="G7" s="62"/>
      <c r="H7" s="62"/>
      <c r="I7" s="35" t="s">
        <v>54</v>
      </c>
      <c r="J7" s="11" t="s">
        <v>55</v>
      </c>
    </row>
    <row r="8" spans="1:10">
      <c r="A8" s="72"/>
      <c r="B8" s="58">
        <v>2307</v>
      </c>
      <c r="C8" s="58">
        <v>2478</v>
      </c>
      <c r="D8" s="58">
        <v>2575</v>
      </c>
      <c r="E8" s="58">
        <v>2827</v>
      </c>
      <c r="F8" s="58">
        <v>2947</v>
      </c>
      <c r="G8" s="58">
        <v>3216</v>
      </c>
      <c r="H8" s="58">
        <v>3225</v>
      </c>
      <c r="I8" s="35" t="s">
        <v>26</v>
      </c>
      <c r="J8" s="11" t="s">
        <v>29</v>
      </c>
    </row>
    <row r="9" spans="1:10">
      <c r="A9" s="71" t="s">
        <v>30</v>
      </c>
      <c r="B9" s="58">
        <v>1477</v>
      </c>
      <c r="C9" s="58">
        <v>1551</v>
      </c>
      <c r="D9" s="62"/>
      <c r="E9" s="62"/>
      <c r="F9" s="62"/>
      <c r="G9" s="62"/>
      <c r="H9" s="62"/>
      <c r="I9" s="35" t="s">
        <v>54</v>
      </c>
      <c r="J9" s="11" t="s">
        <v>55</v>
      </c>
    </row>
    <row r="10" spans="1:10">
      <c r="A10" s="72"/>
      <c r="B10" s="58">
        <v>1926</v>
      </c>
      <c r="C10" s="58">
        <v>1675</v>
      </c>
      <c r="D10" s="58">
        <v>1493</v>
      </c>
      <c r="E10" s="58">
        <v>1434</v>
      </c>
      <c r="F10" s="58">
        <v>2012</v>
      </c>
      <c r="G10" s="58">
        <v>2175</v>
      </c>
      <c r="H10" s="58">
        <v>2963</v>
      </c>
      <c r="I10" s="35" t="s">
        <v>26</v>
      </c>
      <c r="J10" s="11" t="s">
        <v>31</v>
      </c>
    </row>
    <row r="11" spans="1:10">
      <c r="A11" s="60"/>
      <c r="C11" s="61"/>
    </row>
    <row r="12" spans="1:10">
      <c r="A12" s="12"/>
      <c r="B12" s="59">
        <v>45060</v>
      </c>
      <c r="C12" s="59">
        <v>45061</v>
      </c>
      <c r="D12" s="59">
        <v>45062</v>
      </c>
      <c r="E12" s="59">
        <v>45063</v>
      </c>
      <c r="F12" s="59">
        <v>45064</v>
      </c>
      <c r="G12" s="59">
        <v>45065</v>
      </c>
      <c r="H12" s="59">
        <v>45066</v>
      </c>
    </row>
    <row r="13" spans="1:10">
      <c r="A13" s="12" t="s">
        <v>25</v>
      </c>
      <c r="B13" s="63">
        <v>20795</v>
      </c>
      <c r="C13" s="58">
        <v>22708</v>
      </c>
      <c r="D13" s="58">
        <v>23771</v>
      </c>
      <c r="E13" s="58">
        <v>24792</v>
      </c>
      <c r="F13" s="58">
        <v>25248</v>
      </c>
      <c r="G13" s="58">
        <v>26271</v>
      </c>
      <c r="H13" s="58">
        <v>27195</v>
      </c>
      <c r="I13" s="35" t="s">
        <v>26</v>
      </c>
      <c r="J13" s="11" t="s">
        <v>27</v>
      </c>
    </row>
    <row r="14" spans="1:10">
      <c r="A14" s="12" t="s">
        <v>28</v>
      </c>
      <c r="B14" s="58">
        <v>2953</v>
      </c>
      <c r="C14" s="58">
        <v>3124</v>
      </c>
      <c r="D14" s="58">
        <v>3277</v>
      </c>
      <c r="E14" s="58">
        <v>3405</v>
      </c>
      <c r="F14" s="58">
        <v>3618</v>
      </c>
      <c r="G14" s="58">
        <v>3750</v>
      </c>
      <c r="H14" s="58">
        <v>3906</v>
      </c>
      <c r="I14" s="35" t="s">
        <v>26</v>
      </c>
      <c r="J14" s="11" t="s">
        <v>29</v>
      </c>
    </row>
    <row r="15" spans="1:10">
      <c r="A15" s="12" t="s">
        <v>30</v>
      </c>
      <c r="B15" s="58">
        <v>1870</v>
      </c>
      <c r="C15" s="58">
        <v>2452</v>
      </c>
      <c r="D15" s="58">
        <v>2543</v>
      </c>
      <c r="E15" s="58">
        <v>2848</v>
      </c>
      <c r="F15" s="58">
        <v>2562</v>
      </c>
      <c r="G15" s="58">
        <v>2640</v>
      </c>
      <c r="H15" s="58">
        <v>2847</v>
      </c>
      <c r="I15" s="35" t="s">
        <v>26</v>
      </c>
      <c r="J15" s="11" t="s">
        <v>31</v>
      </c>
    </row>
    <row r="16" spans="1:10">
      <c r="A16" s="60"/>
      <c r="C16" s="61"/>
    </row>
    <row r="17" spans="1:8">
      <c r="A17" s="12"/>
      <c r="B17" s="59">
        <v>45067</v>
      </c>
      <c r="C17" s="59">
        <v>45068</v>
      </c>
      <c r="D17" s="59">
        <v>45069</v>
      </c>
      <c r="E17" s="59">
        <v>45070</v>
      </c>
      <c r="F17" s="59">
        <v>45071</v>
      </c>
      <c r="G17" s="59">
        <v>45072</v>
      </c>
      <c r="H17" s="59">
        <v>45073</v>
      </c>
    </row>
    <row r="18" spans="1:8">
      <c r="A18" s="12" t="s">
        <v>25</v>
      </c>
      <c r="B18" s="58">
        <v>27109</v>
      </c>
      <c r="C18" s="58">
        <v>26581</v>
      </c>
      <c r="D18" s="58">
        <v>26637</v>
      </c>
      <c r="E18" s="58">
        <v>26754</v>
      </c>
      <c r="F18" s="58">
        <v>26870</v>
      </c>
      <c r="G18" s="58">
        <v>27679</v>
      </c>
      <c r="H18" s="58">
        <v>27484</v>
      </c>
    </row>
    <row r="19" spans="1:8">
      <c r="A19" s="12" t="s">
        <v>28</v>
      </c>
      <c r="B19" s="58">
        <v>3925</v>
      </c>
      <c r="C19" s="58">
        <v>4207</v>
      </c>
      <c r="D19" s="58">
        <v>4210</v>
      </c>
      <c r="E19" s="58">
        <v>4285</v>
      </c>
      <c r="F19" s="58">
        <v>4287</v>
      </c>
      <c r="G19" s="58">
        <v>4451</v>
      </c>
      <c r="H19" s="58">
        <v>4493</v>
      </c>
    </row>
    <row r="20" spans="1:8">
      <c r="A20" s="12" t="s">
        <v>30</v>
      </c>
      <c r="B20" s="58">
        <v>2861</v>
      </c>
      <c r="C20" s="58">
        <v>2372</v>
      </c>
      <c r="D20" s="58">
        <v>2432</v>
      </c>
      <c r="E20" s="58">
        <v>2178</v>
      </c>
      <c r="F20" s="58">
        <v>2400</v>
      </c>
      <c r="G20" s="58">
        <v>2631</v>
      </c>
      <c r="H20" s="58">
        <v>2537</v>
      </c>
    </row>
    <row r="21" spans="1:8">
      <c r="A21" s="60"/>
      <c r="C21" s="61"/>
    </row>
    <row r="22" spans="1:8">
      <c r="A22" s="12"/>
      <c r="B22" s="59">
        <v>45074</v>
      </c>
      <c r="C22" s="59">
        <v>45075</v>
      </c>
      <c r="D22" s="59">
        <v>45076</v>
      </c>
      <c r="E22" s="59">
        <v>45077</v>
      </c>
      <c r="F22" s="59">
        <v>45078</v>
      </c>
      <c r="G22" s="59">
        <v>45079</v>
      </c>
      <c r="H22" s="59">
        <v>45080</v>
      </c>
    </row>
    <row r="23" spans="1:8">
      <c r="A23" s="12" t="s">
        <v>25</v>
      </c>
      <c r="B23" s="58">
        <v>27818</v>
      </c>
      <c r="C23" s="58">
        <v>29493</v>
      </c>
      <c r="D23" s="63">
        <v>30847</v>
      </c>
      <c r="E23" s="58">
        <v>31842</v>
      </c>
      <c r="F23" s="58">
        <v>32756</v>
      </c>
      <c r="G23" s="58">
        <v>32674</v>
      </c>
      <c r="H23" s="58">
        <v>33258</v>
      </c>
    </row>
    <row r="24" spans="1:8">
      <c r="A24" s="12" t="s">
        <v>28</v>
      </c>
      <c r="B24" s="58">
        <v>4556</v>
      </c>
      <c r="C24" s="58">
        <v>4646</v>
      </c>
      <c r="D24" s="58">
        <v>4997</v>
      </c>
      <c r="E24" s="58">
        <v>5219</v>
      </c>
      <c r="F24" s="58">
        <v>5209</v>
      </c>
      <c r="G24" s="58">
        <v>5284</v>
      </c>
      <c r="H24" s="58">
        <v>5231</v>
      </c>
    </row>
    <row r="25" spans="1:8">
      <c r="A25" s="12" t="s">
        <v>30</v>
      </c>
      <c r="B25" s="58">
        <v>2578</v>
      </c>
      <c r="C25" s="58">
        <v>2889</v>
      </c>
      <c r="D25" s="58">
        <v>2916</v>
      </c>
      <c r="E25" s="58">
        <v>3029</v>
      </c>
      <c r="F25" s="58">
        <v>2938</v>
      </c>
      <c r="G25" s="58">
        <v>2799</v>
      </c>
      <c r="H25" s="58">
        <v>2769</v>
      </c>
    </row>
    <row r="26" spans="1:8">
      <c r="A26" s="60"/>
      <c r="C26" s="61"/>
    </row>
    <row r="27" spans="1:8">
      <c r="A27" s="12"/>
      <c r="B27" s="59">
        <v>45081</v>
      </c>
      <c r="C27" s="59">
        <v>45082</v>
      </c>
      <c r="D27" s="59">
        <v>45083</v>
      </c>
      <c r="E27" s="59">
        <v>45084</v>
      </c>
      <c r="F27" s="59">
        <v>45085</v>
      </c>
      <c r="G27" s="59">
        <v>45086</v>
      </c>
      <c r="H27" s="59">
        <v>45087</v>
      </c>
    </row>
    <row r="28" spans="1:8">
      <c r="A28" s="12" t="s">
        <v>25</v>
      </c>
      <c r="B28" s="58">
        <v>33173</v>
      </c>
      <c r="C28" s="58">
        <v>34705</v>
      </c>
      <c r="D28" s="58">
        <v>35443</v>
      </c>
      <c r="E28" s="58">
        <v>36361</v>
      </c>
      <c r="F28" s="58">
        <v>36944</v>
      </c>
      <c r="G28" s="58">
        <v>38276</v>
      </c>
      <c r="H28" s="58">
        <v>37516</v>
      </c>
    </row>
    <row r="29" spans="1:8">
      <c r="A29" s="12" t="s">
        <v>28</v>
      </c>
      <c r="B29" s="58">
        <v>5219</v>
      </c>
      <c r="C29" s="58">
        <v>5442</v>
      </c>
      <c r="D29" s="58">
        <v>5413</v>
      </c>
      <c r="E29" s="58">
        <v>5454</v>
      </c>
      <c r="F29" s="58">
        <v>5669</v>
      </c>
      <c r="G29" s="58">
        <v>5777</v>
      </c>
      <c r="H29" s="58">
        <v>5665</v>
      </c>
    </row>
    <row r="30" spans="1:8">
      <c r="A30" s="12" t="s">
        <v>30</v>
      </c>
      <c r="B30" s="58">
        <v>2718</v>
      </c>
      <c r="C30" s="58">
        <v>2680</v>
      </c>
      <c r="D30" s="58">
        <v>3048</v>
      </c>
      <c r="E30" s="58">
        <v>2863</v>
      </c>
      <c r="F30" s="58">
        <v>2715</v>
      </c>
      <c r="G30" s="58">
        <v>3095</v>
      </c>
      <c r="H30" s="58">
        <v>3141</v>
      </c>
    </row>
    <row r="32" spans="1:8">
      <c r="A32" s="12"/>
      <c r="B32" s="59">
        <v>45088</v>
      </c>
      <c r="C32" s="59">
        <v>45089</v>
      </c>
      <c r="D32" s="59">
        <v>45090</v>
      </c>
      <c r="E32" s="59">
        <v>45091</v>
      </c>
      <c r="F32" s="59">
        <v>45092</v>
      </c>
      <c r="G32" s="59">
        <v>45093</v>
      </c>
      <c r="H32" s="59">
        <v>45094</v>
      </c>
    </row>
    <row r="33" spans="1:8">
      <c r="A33" s="12" t="s">
        <v>25</v>
      </c>
      <c r="B33" s="58">
        <v>38572</v>
      </c>
      <c r="C33" s="58">
        <v>38773</v>
      </c>
      <c r="D33" s="58">
        <v>38597</v>
      </c>
      <c r="E33" s="58">
        <v>38915</v>
      </c>
      <c r="F33" s="58">
        <v>38849</v>
      </c>
      <c r="G33" s="58">
        <v>39811</v>
      </c>
      <c r="H33" s="63">
        <v>40132</v>
      </c>
    </row>
    <row r="34" spans="1:8">
      <c r="A34" s="12" t="s">
        <v>28</v>
      </c>
      <c r="B34" s="58">
        <v>5840</v>
      </c>
      <c r="C34" s="58">
        <v>5637</v>
      </c>
      <c r="D34" s="58">
        <v>5648</v>
      </c>
      <c r="E34" s="58">
        <v>5750</v>
      </c>
      <c r="F34" s="58">
        <v>5727</v>
      </c>
      <c r="G34" s="58">
        <v>6018</v>
      </c>
      <c r="H34" s="58">
        <v>5878</v>
      </c>
    </row>
    <row r="35" spans="1:8">
      <c r="A35" s="12" t="s">
        <v>30</v>
      </c>
      <c r="B35" s="58">
        <v>3246</v>
      </c>
      <c r="C35" s="58">
        <v>3238</v>
      </c>
      <c r="D35" s="58">
        <v>2704</v>
      </c>
      <c r="E35" s="58">
        <v>2907</v>
      </c>
      <c r="F35" s="58">
        <v>2908</v>
      </c>
      <c r="G35" s="58">
        <v>2658</v>
      </c>
      <c r="H35" s="58">
        <v>2604</v>
      </c>
    </row>
    <row r="37" spans="1:8">
      <c r="A37" s="12"/>
      <c r="B37" s="59">
        <v>45095</v>
      </c>
      <c r="C37" s="59">
        <v>45096</v>
      </c>
      <c r="D37" s="59">
        <v>45097</v>
      </c>
      <c r="E37" s="59">
        <v>45098</v>
      </c>
      <c r="F37" s="59">
        <v>45099</v>
      </c>
      <c r="G37" s="59">
        <v>45100</v>
      </c>
      <c r="H37" s="59">
        <v>45101</v>
      </c>
    </row>
    <row r="38" spans="1:8">
      <c r="A38" s="12" t="s">
        <v>25</v>
      </c>
      <c r="B38" s="58">
        <v>40525</v>
      </c>
      <c r="C38" s="58">
        <v>41507</v>
      </c>
      <c r="D38" s="58">
        <v>43238</v>
      </c>
      <c r="E38" s="58"/>
      <c r="F38" s="58"/>
      <c r="G38" s="58"/>
      <c r="H38" s="58"/>
    </row>
    <row r="39" spans="1:8">
      <c r="A39" s="12" t="s">
        <v>28</v>
      </c>
      <c r="B39" s="58">
        <v>5904</v>
      </c>
      <c r="C39" s="58">
        <v>6288</v>
      </c>
      <c r="D39" s="58">
        <v>6617</v>
      </c>
      <c r="E39" s="58"/>
      <c r="F39" s="58"/>
      <c r="G39" s="58"/>
      <c r="H39" s="58"/>
    </row>
    <row r="40" spans="1:8">
      <c r="A40" s="12" t="s">
        <v>30</v>
      </c>
      <c r="B40" s="58">
        <v>2591</v>
      </c>
      <c r="C40" s="58">
        <v>2596</v>
      </c>
      <c r="D40" s="58">
        <v>2340</v>
      </c>
      <c r="E40" s="58"/>
      <c r="F40" s="58"/>
      <c r="G40" s="58"/>
      <c r="H40" s="58"/>
    </row>
  </sheetData>
  <mergeCells count="3">
    <mergeCell ref="A5:A6"/>
    <mergeCell ref="A7:A8"/>
    <mergeCell ref="A9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2022-11-14T00:17:33Z</cp:lastPrinted>
  <dcterms:created xsi:type="dcterms:W3CDTF">2022-05-18T06:35:45Z</dcterms:created>
  <dcterms:modified xsi:type="dcterms:W3CDTF">2023-06-25T11:07:40Z</dcterms:modified>
</cp:coreProperties>
</file>