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5677F579-8E32-0D4A-96AF-7892F6240E5F}" xr6:coauthVersionLast="47" xr6:coauthVersionMax="47" xr10:uidLastSave="{00000000-0000-0000-0000-000000000000}"/>
  <bookViews>
    <workbookView xWindow="558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  <c r="I35" i="1"/>
  <c r="I36" i="1"/>
  <c r="I31" i="1"/>
  <c r="I32" i="1"/>
  <c r="I33" i="1"/>
  <c r="I55" i="1" l="1"/>
  <c r="I54" i="1"/>
  <c r="I53" i="1"/>
  <c r="I52" i="1"/>
  <c r="I51" i="1"/>
  <c r="M46" i="1"/>
  <c r="L46" i="1"/>
  <c r="H46" i="1"/>
  <c r="G46" i="1"/>
  <c r="F46" i="1"/>
  <c r="E46" i="1"/>
  <c r="D46" i="1"/>
  <c r="C46" i="1"/>
  <c r="B46" i="1"/>
  <c r="I45" i="1"/>
  <c r="I44" i="1"/>
  <c r="I43" i="1"/>
  <c r="I42" i="1"/>
  <c r="H38" i="1"/>
  <c r="G38" i="1"/>
  <c r="S31" i="1"/>
  <c r="I30" i="1"/>
  <c r="S29" i="1"/>
  <c r="I29" i="1"/>
  <c r="I28" i="1"/>
  <c r="I27" i="1"/>
  <c r="I23" i="1"/>
  <c r="S22" i="1"/>
  <c r="I22" i="1"/>
  <c r="S21" i="1"/>
  <c r="I21" i="1"/>
  <c r="Q17" i="1"/>
  <c r="R16" i="1"/>
  <c r="R17" i="1" s="1"/>
  <c r="P16" i="1"/>
  <c r="P17" i="1" s="1"/>
  <c r="O16" i="1"/>
  <c r="O17" i="1" s="1"/>
  <c r="N16" i="1"/>
  <c r="N17" i="1" s="1"/>
  <c r="M16" i="1"/>
  <c r="M17" i="1" s="1"/>
  <c r="H16" i="1"/>
  <c r="H17" i="1" s="1"/>
  <c r="G16" i="1"/>
  <c r="G17" i="1" s="1"/>
  <c r="F16" i="1"/>
  <c r="F17" i="1" s="1"/>
  <c r="E16" i="1"/>
  <c r="E17" i="1" s="1"/>
  <c r="D16" i="1"/>
  <c r="D17" i="1" s="1"/>
  <c r="C16" i="1"/>
  <c r="C17" i="1" s="1"/>
  <c r="S15" i="1"/>
  <c r="I15" i="1"/>
  <c r="S14" i="1"/>
  <c r="S16" i="1" s="1"/>
  <c r="S17" i="1" s="1"/>
  <c r="I14" i="1"/>
  <c r="I13" i="1"/>
  <c r="I12" i="1"/>
  <c r="I46" i="1" l="1"/>
  <c r="I16" i="1"/>
  <c r="I17" i="1" s="1"/>
</calcChain>
</file>

<file path=xl/sharedStrings.xml><?xml version="1.0" encoding="utf-8"?>
<sst xmlns="http://schemas.openxmlformats.org/spreadsheetml/2006/main" count="171" uniqueCount="54">
  <si>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</si>
  <si>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</si>
  <si>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</si>
  <si>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</si>
  <si>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</si>
  <si>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</si>
  <si>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</si>
  <si>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</si>
  <si>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</si>
  <si>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</si>
  <si>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</si>
  <si>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</si>
  <si>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</si>
  <si>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</si>
  <si>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</si>
  <si>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</si>
  <si>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</si>
  <si>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</si>
  <si>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</si>
  <si>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</si>
  <si>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</si>
  <si>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</si>
  <si>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</si>
  <si>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</si>
  <si>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</si>
  <si>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</si>
  <si>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</si>
  <si>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</si>
  <si>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</si>
  <si>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</si>
  <si>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</si>
  <si>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</si>
  <si>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</si>
  <si>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</si>
  <si>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</si>
  <si>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増加傾向が見られます</t>
    <rPh sb="0" eb="1">
      <t>ゾウカケイコ</t>
    </rPh>
    <rPh sb="5" eb="6">
      <t xml:space="preserve">ミラレノス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</si>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</sst>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0" fillId="0" borderId="0" xfId="0" applyFont="1">
      <alignment vertical="center"/>
    </xf>
    <xf numFmtId="0" fontId="0" fillId="5" borderId="0" xfId="0" applyFill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4" fillId="0" borderId="1" xfId="0" applyNumberFormat="1" applyFont="1" applyBorder="1">
      <alignment vertical="center"/>
    </xf>
    <xf numFmtId="38" fontId="4" fillId="0" borderId="1" xfId="2" applyFont="1" applyBorder="1">
      <alignment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04"/>
  <sheetViews>
    <sheetView tabSelected="1" zoomScale="110" zoomScaleNormal="110" workbookViewId="0">
      <selection activeCell="J13" sqref="J13"/>
    </sheetView>
  </sheetViews>
  <sheetFormatPr baseColWidth="10" defaultRowHeight="20"/>
  <cols>
    <col min="1" max="1" width="14.140625" style="2" bestFit="1" customWidth="1"/>
    <col min="2" max="3" width="12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>
      <c r="A1" s="10" t="s">
        <v>34</v>
      </c>
      <c r="C1" s="37" t="s">
        <v>35</v>
      </c>
    </row>
    <row r="2" spans="1:20">
      <c r="A2" s="5"/>
      <c r="B2" s="65">
        <v>45083</v>
      </c>
      <c r="C2" s="65">
        <v>45084</v>
      </c>
    </row>
    <row r="3" spans="1:20" s="6" customFormat="1">
      <c r="A3" s="20" t="s">
        <v>25</v>
      </c>
      <c r="B3" s="66">
        <v>33556</v>
      </c>
      <c r="C3" s="66">
        <v>34287</v>
      </c>
      <c r="D3" s="6" t="s">
        <v>26</v>
      </c>
      <c r="E3" s="6" t="s">
        <v>27</v>
      </c>
    </row>
    <row r="4" spans="1:20">
      <c r="A4" s="20" t="s">
        <v>28</v>
      </c>
      <c r="B4" s="66">
        <v>5345</v>
      </c>
      <c r="C4" s="66">
        <v>5295</v>
      </c>
      <c r="D4" s="6" t="s">
        <v>26</v>
      </c>
      <c r="E4" s="6" t="s">
        <v>29</v>
      </c>
    </row>
    <row r="5" spans="1:20" s="6" customFormat="1">
      <c r="A5" s="20" t="s">
        <v>30</v>
      </c>
      <c r="B5" s="66">
        <v>2618</v>
      </c>
      <c r="C5" s="66">
        <v>2930</v>
      </c>
      <c r="D5" s="6" t="s">
        <v>26</v>
      </c>
      <c r="E5" s="6" t="s">
        <v>31</v>
      </c>
    </row>
    <row r="6" spans="1:20" s="6" customFormat="1">
      <c r="A6" s="13"/>
      <c r="B6" s="33"/>
    </row>
    <row r="7" spans="1:20" s="6" customFormat="1">
      <c r="A7" s="13"/>
      <c r="B7" s="33" t="s">
        <v>32</v>
      </c>
    </row>
    <row r="8" spans="1:20" s="6" customFormat="1">
      <c r="A8" s="13"/>
      <c r="B8" s="33" t="s">
        <v>33</v>
      </c>
    </row>
    <row r="9" spans="1:20" s="6" customFormat="1">
      <c r="B9" s="33"/>
    </row>
    <row r="10" spans="1:20" s="11" customFormat="1" ht="24">
      <c r="A10" s="14" t="s">
        <v>18</v>
      </c>
      <c r="G10" s="6" t="s">
        <v>8</v>
      </c>
      <c r="H10" s="8">
        <v>45086</v>
      </c>
      <c r="I10" s="9">
        <v>0.25</v>
      </c>
      <c r="K10" s="14" t="s">
        <v>19</v>
      </c>
    </row>
    <row r="11" spans="1:20">
      <c r="B11" s="22" t="s">
        <v>14</v>
      </c>
      <c r="C11" s="1" t="s">
        <v>0</v>
      </c>
      <c r="D11" s="5" t="s">
        <v>1</v>
      </c>
      <c r="E11" s="1" t="s">
        <v>2</v>
      </c>
      <c r="F11" s="18" t="s">
        <v>3</v>
      </c>
      <c r="G11" s="5" t="s">
        <v>4</v>
      </c>
      <c r="H11" s="17" t="s">
        <v>5</v>
      </c>
      <c r="I11" s="5" t="s">
        <v>6</v>
      </c>
      <c r="L11" s="22" t="s">
        <v>14</v>
      </c>
      <c r="M11" s="1" t="s">
        <v>0</v>
      </c>
      <c r="N11" s="5" t="s">
        <v>1</v>
      </c>
      <c r="O11" s="1" t="s">
        <v>2</v>
      </c>
      <c r="P11" s="18" t="s">
        <v>3</v>
      </c>
      <c r="Q11" s="5" t="s">
        <v>4</v>
      </c>
      <c r="R11" s="7" t="s">
        <v>5</v>
      </c>
      <c r="S11" s="5" t="s">
        <v>6</v>
      </c>
    </row>
    <row r="12" spans="1:20">
      <c r="B12" s="22" t="s">
        <v>16</v>
      </c>
      <c r="C12" s="1">
        <v>0</v>
      </c>
      <c r="D12" s="5">
        <v>1</v>
      </c>
      <c r="E12" s="1">
        <v>1</v>
      </c>
      <c r="F12" s="1">
        <v>0</v>
      </c>
      <c r="G12" s="1">
        <v>0</v>
      </c>
      <c r="H12" s="1">
        <v>0</v>
      </c>
      <c r="I12" s="5">
        <f>SUM(C12:H12)</f>
        <v>2</v>
      </c>
      <c r="L12" s="22" t="s">
        <v>16</v>
      </c>
      <c r="M12" s="1" t="s">
        <v>20</v>
      </c>
      <c r="N12" s="1" t="s">
        <v>20</v>
      </c>
      <c r="O12" s="1" t="s">
        <v>20</v>
      </c>
      <c r="P12" s="1" t="s">
        <v>20</v>
      </c>
      <c r="Q12" s="1" t="s">
        <v>20</v>
      </c>
      <c r="R12" s="1" t="s">
        <v>20</v>
      </c>
      <c r="S12" s="1" t="s">
        <v>20</v>
      </c>
    </row>
    <row r="13" spans="1:20">
      <c r="B13" s="22" t="s">
        <v>17</v>
      </c>
      <c r="C13" s="1">
        <v>0</v>
      </c>
      <c r="D13" s="5">
        <v>1</v>
      </c>
      <c r="E13" s="1">
        <v>1</v>
      </c>
      <c r="F13" s="1">
        <v>1</v>
      </c>
      <c r="G13" s="1">
        <v>1</v>
      </c>
      <c r="H13" s="1">
        <v>0</v>
      </c>
      <c r="I13" s="5">
        <f>SUM(C13:H13)</f>
        <v>4</v>
      </c>
      <c r="L13" s="22" t="s">
        <v>17</v>
      </c>
      <c r="M13" s="1" t="s">
        <v>20</v>
      </c>
      <c r="N13" s="1" t="s">
        <v>20</v>
      </c>
      <c r="O13" s="1" t="s">
        <v>20</v>
      </c>
      <c r="P13" s="1" t="s">
        <v>20</v>
      </c>
      <c r="Q13" s="1" t="s">
        <v>20</v>
      </c>
      <c r="R13" s="1" t="s">
        <v>20</v>
      </c>
      <c r="S13" s="1" t="s">
        <v>20</v>
      </c>
      <c r="T13" s="29" t="s">
        <v>21</v>
      </c>
    </row>
    <row r="14" spans="1:20">
      <c r="B14" s="22" t="s">
        <v>9</v>
      </c>
      <c r="C14" s="1">
        <v>44</v>
      </c>
      <c r="D14" s="5">
        <v>43</v>
      </c>
      <c r="E14" s="1">
        <v>48</v>
      </c>
      <c r="F14" s="1">
        <v>121</v>
      </c>
      <c r="G14" s="1">
        <v>47</v>
      </c>
      <c r="H14" s="1">
        <v>60</v>
      </c>
      <c r="I14" s="5">
        <f>SUM(C14:H14)</f>
        <v>363</v>
      </c>
      <c r="L14" s="22" t="s">
        <v>9</v>
      </c>
      <c r="M14" s="1">
        <v>2</v>
      </c>
      <c r="N14" s="5">
        <v>0</v>
      </c>
      <c r="O14" s="1">
        <v>1</v>
      </c>
      <c r="P14" s="1">
        <v>7</v>
      </c>
      <c r="Q14" s="1">
        <v>0</v>
      </c>
      <c r="R14" s="1">
        <v>1</v>
      </c>
      <c r="S14" s="5">
        <f>SUM(M14:R14)</f>
        <v>11</v>
      </c>
    </row>
    <row r="15" spans="1:20">
      <c r="B15" s="30" t="s">
        <v>13</v>
      </c>
      <c r="C15" s="27">
        <v>6</v>
      </c>
      <c r="D15" s="27">
        <v>18</v>
      </c>
      <c r="E15" s="26">
        <v>11</v>
      </c>
      <c r="F15" s="27">
        <v>25</v>
      </c>
      <c r="G15" s="26">
        <v>11</v>
      </c>
      <c r="H15" s="27">
        <v>14</v>
      </c>
      <c r="I15" s="26">
        <f>SUM(C15:H15)</f>
        <v>85</v>
      </c>
      <c r="L15" s="22" t="s">
        <v>13</v>
      </c>
      <c r="M15" s="12">
        <v>0</v>
      </c>
      <c r="N15" s="12">
        <v>0</v>
      </c>
      <c r="O15" s="5">
        <v>3</v>
      </c>
      <c r="P15" s="12">
        <v>3</v>
      </c>
      <c r="Q15" s="5">
        <v>1</v>
      </c>
      <c r="R15" s="12">
        <v>4</v>
      </c>
      <c r="S15" s="5">
        <f>SUM(M15:R15)</f>
        <v>11</v>
      </c>
    </row>
    <row r="16" spans="1:20">
      <c r="B16" s="23" t="s">
        <v>11</v>
      </c>
      <c r="C16" s="24">
        <f t="shared" ref="C16:I16" si="0">SUM(C12:C15)</f>
        <v>50</v>
      </c>
      <c r="D16" s="24">
        <f t="shared" si="0"/>
        <v>63</v>
      </c>
      <c r="E16" s="24">
        <f t="shared" si="0"/>
        <v>61</v>
      </c>
      <c r="F16" s="24">
        <f t="shared" si="0"/>
        <v>147</v>
      </c>
      <c r="G16" s="24">
        <f t="shared" si="0"/>
        <v>59</v>
      </c>
      <c r="H16" s="24">
        <f t="shared" si="0"/>
        <v>74</v>
      </c>
      <c r="I16" s="28">
        <f t="shared" si="0"/>
        <v>454</v>
      </c>
      <c r="L16" s="23" t="s">
        <v>11</v>
      </c>
      <c r="M16" s="24">
        <f>SUM(M12:M15)</f>
        <v>2</v>
      </c>
      <c r="N16" s="24">
        <f>SUM(N12:N15)</f>
        <v>0</v>
      </c>
      <c r="O16" s="24">
        <f>SUM(O12:O15)</f>
        <v>4</v>
      </c>
      <c r="P16" s="24">
        <f>SUM(P12:P15)</f>
        <v>10</v>
      </c>
      <c r="Q16" s="24">
        <v>1</v>
      </c>
      <c r="R16" s="24">
        <f>SUM(R12:R15)</f>
        <v>5</v>
      </c>
      <c r="S16" s="21">
        <f>SUM(S12:S15)</f>
        <v>22</v>
      </c>
    </row>
    <row r="17" spans="1:19">
      <c r="A17" s="4"/>
      <c r="B17" s="4" t="s">
        <v>10</v>
      </c>
      <c r="C17" s="3">
        <f>C16/247</f>
        <v>0.20242914979757085</v>
      </c>
      <c r="D17" s="3">
        <f>D16/303</f>
        <v>0.20792079207920791</v>
      </c>
      <c r="E17" s="3">
        <f>E16/324</f>
        <v>0.18827160493827161</v>
      </c>
      <c r="F17" s="19">
        <f>F16/545</f>
        <v>0.26972477064220185</v>
      </c>
      <c r="G17" s="3">
        <f>G16/300</f>
        <v>0.19666666666666666</v>
      </c>
      <c r="H17" s="16">
        <f>H16/183</f>
        <v>0.40437158469945356</v>
      </c>
      <c r="I17" s="3">
        <f>I16/1902</f>
        <v>0.23869610935856991</v>
      </c>
      <c r="L17" s="4" t="s">
        <v>10</v>
      </c>
      <c r="M17" s="3">
        <f>M16/247</f>
        <v>8.0971659919028341E-3</v>
      </c>
      <c r="N17" s="3">
        <f>N16/303</f>
        <v>0</v>
      </c>
      <c r="O17" s="3">
        <f>O16/324</f>
        <v>1.2345679012345678E-2</v>
      </c>
      <c r="P17" s="19">
        <f>P16/545</f>
        <v>1.834862385321101E-2</v>
      </c>
      <c r="Q17" s="3">
        <f>Q16/300</f>
        <v>3.3333333333333335E-3</v>
      </c>
      <c r="R17" s="25">
        <f>R16/183</f>
        <v>2.7322404371584699E-2</v>
      </c>
      <c r="S17" s="3">
        <f>S16/1902</f>
        <v>1.1566771819137749E-2</v>
      </c>
    </row>
    <row r="18" spans="1:19" s="11" customFormat="1">
      <c r="A18" s="10"/>
    </row>
    <row r="19" spans="1:19" s="6" customFormat="1" ht="24">
      <c r="A19" s="10" t="s">
        <v>23</v>
      </c>
      <c r="K19" s="14" t="s">
        <v>19</v>
      </c>
    </row>
    <row r="20" spans="1:19">
      <c r="A20" s="12" t="s">
        <v>14</v>
      </c>
      <c r="B20" s="5" t="s">
        <v>15</v>
      </c>
      <c r="C20" s="1" t="s">
        <v>0</v>
      </c>
      <c r="D20" s="5" t="s">
        <v>1</v>
      </c>
      <c r="E20" s="1" t="s">
        <v>2</v>
      </c>
      <c r="F20" s="18" t="s">
        <v>3</v>
      </c>
      <c r="G20" s="5" t="s">
        <v>4</v>
      </c>
      <c r="H20" s="17" t="s">
        <v>5</v>
      </c>
      <c r="I20" s="5" t="s">
        <v>6</v>
      </c>
      <c r="K20" s="12" t="s">
        <v>14</v>
      </c>
      <c r="L20" s="5" t="s">
        <v>15</v>
      </c>
      <c r="M20" s="1" t="s">
        <v>0</v>
      </c>
      <c r="N20" s="5" t="s">
        <v>1</v>
      </c>
      <c r="O20" s="1" t="s">
        <v>2</v>
      </c>
      <c r="P20" s="18" t="s">
        <v>3</v>
      </c>
      <c r="Q20" s="5" t="s">
        <v>4</v>
      </c>
      <c r="R20" s="7" t="s">
        <v>5</v>
      </c>
      <c r="S20" s="5" t="s">
        <v>6</v>
      </c>
    </row>
    <row r="21" spans="1:19">
      <c r="A21" s="5" t="s">
        <v>13</v>
      </c>
      <c r="B21" s="5" t="s">
        <v>7</v>
      </c>
      <c r="C21" s="12">
        <v>0</v>
      </c>
      <c r="D21" s="12">
        <v>2</v>
      </c>
      <c r="E21" s="12">
        <v>1</v>
      </c>
      <c r="F21" s="12">
        <v>0</v>
      </c>
      <c r="G21" s="12">
        <v>0</v>
      </c>
      <c r="H21" s="12">
        <v>2</v>
      </c>
      <c r="I21" s="5">
        <f>SUM(C21:H21)</f>
        <v>5</v>
      </c>
      <c r="K21" s="5" t="s">
        <v>13</v>
      </c>
      <c r="L21" s="5" t="s">
        <v>7</v>
      </c>
      <c r="M21" s="31"/>
      <c r="N21" s="31"/>
      <c r="O21" s="31"/>
      <c r="P21" s="31"/>
      <c r="Q21" s="31"/>
      <c r="R21" s="31"/>
      <c r="S21" s="5">
        <f>SUM(M21:R21)</f>
        <v>0</v>
      </c>
    </row>
    <row r="22" spans="1:19">
      <c r="A22" s="5" t="s">
        <v>13</v>
      </c>
      <c r="B22" s="5" t="s">
        <v>24</v>
      </c>
      <c r="C22" s="12">
        <v>0</v>
      </c>
      <c r="D22" s="12">
        <v>2</v>
      </c>
      <c r="E22" s="12">
        <v>0</v>
      </c>
      <c r="F22" s="12">
        <v>5</v>
      </c>
      <c r="G22" s="12">
        <v>2</v>
      </c>
      <c r="H22" s="12">
        <v>1</v>
      </c>
      <c r="I22" s="5">
        <f>SUM(C22:H22)</f>
        <v>10</v>
      </c>
      <c r="K22" s="5"/>
      <c r="L22" s="5" t="s">
        <v>24</v>
      </c>
      <c r="M22" s="31"/>
      <c r="N22" s="31"/>
      <c r="O22" s="5">
        <v>2</v>
      </c>
      <c r="P22" s="31"/>
      <c r="Q22" s="31"/>
      <c r="R22" s="31"/>
      <c r="S22" s="5">
        <f>SUM(M22:R22)</f>
        <v>2</v>
      </c>
    </row>
    <row r="23" spans="1:19">
      <c r="A23" s="26" t="s">
        <v>13</v>
      </c>
      <c r="B23" s="26" t="s">
        <v>36</v>
      </c>
      <c r="C23" s="12">
        <v>0</v>
      </c>
      <c r="D23" s="27">
        <v>1</v>
      </c>
      <c r="E23" s="12">
        <v>0</v>
      </c>
      <c r="F23" s="27">
        <v>1</v>
      </c>
      <c r="G23" s="27">
        <v>0</v>
      </c>
      <c r="H23" s="27">
        <v>2</v>
      </c>
      <c r="I23" s="26">
        <f>SUM(C23:H23)</f>
        <v>4</v>
      </c>
      <c r="K23" s="2"/>
      <c r="L23" s="36"/>
      <c r="M23" s="38"/>
      <c r="N23" s="38"/>
      <c r="O23" s="36"/>
      <c r="P23" s="38"/>
      <c r="Q23" s="38"/>
      <c r="R23" s="38"/>
      <c r="S23" s="36"/>
    </row>
    <row r="25" spans="1:19" ht="24">
      <c r="A25" s="10" t="s">
        <v>22</v>
      </c>
      <c r="K25" s="14" t="s">
        <v>19</v>
      </c>
    </row>
    <row r="26" spans="1:19">
      <c r="A26" s="63" t="s">
        <v>12</v>
      </c>
      <c r="B26" s="64"/>
      <c r="C26" s="1" t="s">
        <v>0</v>
      </c>
      <c r="D26" s="5" t="s">
        <v>1</v>
      </c>
      <c r="E26" s="1" t="s">
        <v>2</v>
      </c>
      <c r="F26" s="1" t="s">
        <v>3</v>
      </c>
      <c r="G26" s="5" t="s">
        <v>4</v>
      </c>
      <c r="H26" s="7" t="s">
        <v>5</v>
      </c>
      <c r="I26" s="5" t="s">
        <v>6</v>
      </c>
      <c r="K26" s="59" t="s">
        <v>12</v>
      </c>
      <c r="L26" s="59"/>
      <c r="M26" s="1" t="s">
        <v>0</v>
      </c>
      <c r="N26" s="5" t="s">
        <v>1</v>
      </c>
      <c r="O26" s="1" t="s">
        <v>2</v>
      </c>
      <c r="P26" s="1" t="s">
        <v>3</v>
      </c>
      <c r="Q26" s="5" t="s">
        <v>4</v>
      </c>
      <c r="R26" s="7" t="s">
        <v>5</v>
      </c>
      <c r="S26" s="5" t="s">
        <v>6</v>
      </c>
    </row>
    <row r="27" spans="1:19" ht="24">
      <c r="A27" s="60">
        <v>45053</v>
      </c>
      <c r="B27" s="60"/>
      <c r="C27" s="12">
        <v>0</v>
      </c>
      <c r="D27" s="5">
        <v>1</v>
      </c>
      <c r="E27" s="12">
        <v>0</v>
      </c>
      <c r="F27" s="12">
        <v>0</v>
      </c>
      <c r="G27" s="12">
        <v>0</v>
      </c>
      <c r="H27" s="5">
        <v>1</v>
      </c>
      <c r="I27" s="5">
        <f t="shared" ref="I27:I36" si="1">SUM(C27:H27)</f>
        <v>2</v>
      </c>
      <c r="J27" s="15"/>
      <c r="K27" s="62"/>
      <c r="L27" s="62"/>
      <c r="M27" s="20"/>
      <c r="N27" s="20"/>
      <c r="O27" s="31"/>
      <c r="P27" s="31"/>
      <c r="Q27" s="31"/>
      <c r="R27" s="31"/>
      <c r="S27" s="31"/>
    </row>
    <row r="28" spans="1:19" ht="24">
      <c r="A28" s="60">
        <v>45054</v>
      </c>
      <c r="B28" s="60"/>
      <c r="C28" s="12">
        <v>0</v>
      </c>
      <c r="D28" s="5">
        <v>1</v>
      </c>
      <c r="E28" s="12">
        <v>0</v>
      </c>
      <c r="F28" s="12">
        <v>0</v>
      </c>
      <c r="G28" s="12">
        <v>0</v>
      </c>
      <c r="H28" s="12">
        <v>0</v>
      </c>
      <c r="I28" s="5">
        <f t="shared" si="1"/>
        <v>1</v>
      </c>
      <c r="J28" s="15"/>
      <c r="K28" s="62"/>
      <c r="L28" s="62"/>
      <c r="M28" s="20"/>
      <c r="N28" s="20"/>
      <c r="O28" s="31"/>
      <c r="P28" s="31"/>
      <c r="Q28" s="31"/>
      <c r="R28" s="31"/>
      <c r="S28" s="31"/>
    </row>
    <row r="29" spans="1:19" ht="24">
      <c r="A29" s="60">
        <v>45055</v>
      </c>
      <c r="B29" s="60"/>
      <c r="C29" s="12">
        <v>0</v>
      </c>
      <c r="D29" s="12">
        <v>0</v>
      </c>
      <c r="E29" s="12">
        <v>0</v>
      </c>
      <c r="F29" s="5">
        <v>1</v>
      </c>
      <c r="G29" s="5">
        <v>2</v>
      </c>
      <c r="H29" s="12">
        <v>0</v>
      </c>
      <c r="I29" s="5">
        <f t="shared" si="1"/>
        <v>3</v>
      </c>
      <c r="J29" s="15"/>
      <c r="K29" s="60">
        <v>45055</v>
      </c>
      <c r="L29" s="60"/>
      <c r="M29" s="12">
        <v>0</v>
      </c>
      <c r="N29" s="12">
        <v>0</v>
      </c>
      <c r="O29" s="5">
        <v>1</v>
      </c>
      <c r="P29" s="12">
        <v>0</v>
      </c>
      <c r="Q29" s="12">
        <v>0</v>
      </c>
      <c r="R29" s="12">
        <v>0</v>
      </c>
      <c r="S29" s="5">
        <f>SUM(M29:R29)</f>
        <v>1</v>
      </c>
    </row>
    <row r="30" spans="1:19" ht="24">
      <c r="A30" s="60">
        <v>45056</v>
      </c>
      <c r="B30" s="60"/>
      <c r="C30" s="12">
        <v>0</v>
      </c>
      <c r="D30" s="12">
        <v>0</v>
      </c>
      <c r="E30" s="12">
        <v>0</v>
      </c>
      <c r="F30" s="5">
        <v>2</v>
      </c>
      <c r="G30" s="12">
        <v>0</v>
      </c>
      <c r="H30" s="12">
        <v>0</v>
      </c>
      <c r="I30" s="5">
        <f t="shared" si="1"/>
        <v>2</v>
      </c>
      <c r="J30" s="15"/>
      <c r="K30" s="62"/>
      <c r="L30" s="62"/>
      <c r="M30" s="12"/>
      <c r="N30" s="12"/>
      <c r="O30" s="12"/>
      <c r="P30" s="12"/>
      <c r="Q30" s="12"/>
      <c r="R30" s="12"/>
      <c r="S30" s="31"/>
    </row>
    <row r="31" spans="1:19" ht="24">
      <c r="A31" s="60">
        <v>45058</v>
      </c>
      <c r="B31" s="60"/>
      <c r="C31" s="12">
        <v>0</v>
      </c>
      <c r="D31" s="12">
        <v>0</v>
      </c>
      <c r="E31" s="12">
        <v>0</v>
      </c>
      <c r="F31" s="5">
        <v>1</v>
      </c>
      <c r="G31" s="12">
        <v>0</v>
      </c>
      <c r="H31" s="12">
        <v>0</v>
      </c>
      <c r="I31" s="5">
        <f t="shared" si="1"/>
        <v>1</v>
      </c>
      <c r="J31" s="15"/>
      <c r="K31" s="60">
        <v>45058</v>
      </c>
      <c r="L31" s="60"/>
      <c r="M31" s="12"/>
      <c r="N31" s="12"/>
      <c r="O31" s="5">
        <v>1</v>
      </c>
      <c r="P31" s="12"/>
      <c r="Q31" s="12"/>
      <c r="R31" s="12"/>
      <c r="S31" s="5">
        <f>SUM(M31:R31)</f>
        <v>1</v>
      </c>
    </row>
    <row r="32" spans="1:19" ht="24">
      <c r="A32" s="60">
        <v>45062</v>
      </c>
      <c r="B32" s="60"/>
      <c r="C32" s="12">
        <v>0</v>
      </c>
      <c r="D32" s="12">
        <v>0</v>
      </c>
      <c r="E32" s="12">
        <v>0</v>
      </c>
      <c r="F32" s="5">
        <v>1</v>
      </c>
      <c r="G32" s="12">
        <v>0</v>
      </c>
      <c r="H32" s="12">
        <v>0</v>
      </c>
      <c r="I32" s="5">
        <f t="shared" si="1"/>
        <v>1</v>
      </c>
      <c r="J32" s="15"/>
      <c r="K32" s="34"/>
      <c r="L32" s="34"/>
      <c r="M32" s="35"/>
      <c r="N32" s="35"/>
      <c r="O32" s="2"/>
      <c r="P32" s="35"/>
      <c r="Q32" s="35"/>
      <c r="R32" s="35"/>
      <c r="S32" s="2"/>
    </row>
    <row r="33" spans="1:19" ht="24">
      <c r="A33" s="60">
        <v>45063</v>
      </c>
      <c r="B33" s="60"/>
      <c r="C33" s="12">
        <v>0</v>
      </c>
      <c r="D33" s="12">
        <v>0</v>
      </c>
      <c r="E33" s="12">
        <v>0</v>
      </c>
      <c r="F33" s="5">
        <v>1</v>
      </c>
      <c r="G33" s="12">
        <v>0</v>
      </c>
      <c r="H33" s="12">
        <v>0</v>
      </c>
      <c r="I33" s="5">
        <f t="shared" si="1"/>
        <v>1</v>
      </c>
      <c r="J33" s="15"/>
      <c r="K33" s="34"/>
      <c r="L33" s="34"/>
      <c r="M33" s="35"/>
      <c r="N33" s="35"/>
      <c r="O33" s="2"/>
      <c r="P33" s="35"/>
      <c r="Q33" s="35"/>
      <c r="R33" s="35"/>
      <c r="S33" s="2"/>
    </row>
    <row r="34" spans="1:19" ht="24">
      <c r="A34" s="61">
        <v>45083</v>
      </c>
      <c r="B34" s="61"/>
      <c r="C34" s="12">
        <v>0</v>
      </c>
      <c r="D34" s="12">
        <v>0</v>
      </c>
      <c r="E34" s="32">
        <v>1</v>
      </c>
      <c r="F34" s="12">
        <v>0</v>
      </c>
      <c r="G34" s="12">
        <v>0</v>
      </c>
      <c r="H34" s="12">
        <v>0</v>
      </c>
      <c r="I34" s="32">
        <f t="shared" si="1"/>
        <v>1</v>
      </c>
      <c r="J34" s="15"/>
      <c r="K34" s="34"/>
      <c r="L34" s="34"/>
      <c r="M34" s="35"/>
      <c r="N34" s="35"/>
      <c r="O34" s="2"/>
      <c r="P34" s="35"/>
      <c r="Q34" s="35"/>
      <c r="R34" s="35"/>
      <c r="S34" s="2"/>
    </row>
    <row r="35" spans="1:19" ht="24">
      <c r="A35" s="61">
        <v>45084</v>
      </c>
      <c r="B35" s="61"/>
      <c r="C35" s="12">
        <v>0</v>
      </c>
      <c r="D35" s="12">
        <v>0</v>
      </c>
      <c r="E35" s="12">
        <v>0</v>
      </c>
      <c r="F35" s="32">
        <v>1</v>
      </c>
      <c r="G35" s="12">
        <v>0</v>
      </c>
      <c r="H35" s="12">
        <v>0</v>
      </c>
      <c r="I35" s="32">
        <f t="shared" si="1"/>
        <v>1</v>
      </c>
      <c r="J35" s="15"/>
      <c r="K35" s="34"/>
      <c r="L35" s="34"/>
      <c r="M35" s="35"/>
      <c r="N35" s="35"/>
      <c r="O35" s="2"/>
      <c r="P35" s="35"/>
      <c r="Q35" s="35"/>
      <c r="R35" s="35"/>
      <c r="S35" s="2"/>
    </row>
    <row r="36" spans="1:19" ht="24">
      <c r="A36" s="61">
        <v>45085</v>
      </c>
      <c r="B36" s="61"/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32">
        <v>2</v>
      </c>
      <c r="I36" s="32">
        <f t="shared" si="1"/>
        <v>2</v>
      </c>
      <c r="J36" s="15"/>
      <c r="K36" s="34"/>
      <c r="L36" s="34"/>
      <c r="M36" s="35"/>
      <c r="N36" s="35"/>
      <c r="O36" s="2"/>
      <c r="P36" s="35"/>
      <c r="Q36" s="35"/>
      <c r="R36" s="35"/>
      <c r="S36" s="2"/>
    </row>
    <row r="37" spans="1:19">
      <c r="G37" s="34"/>
      <c r="H37" s="39"/>
    </row>
    <row r="38" spans="1:19" s="6" customFormat="1" ht="24">
      <c r="A38" s="14" t="s">
        <v>37</v>
      </c>
      <c r="F38" s="6" t="s">
        <v>8</v>
      </c>
      <c r="G38" s="8">
        <f>H10</f>
        <v>45086</v>
      </c>
      <c r="H38" s="40">
        <f>I10</f>
        <v>0.25</v>
      </c>
      <c r="K38" s="6" t="s">
        <v>38</v>
      </c>
      <c r="O38" s="10" t="s">
        <v>19</v>
      </c>
    </row>
    <row r="39" spans="1:19">
      <c r="A39" s="13"/>
      <c r="G39" s="34"/>
      <c r="H39" s="39"/>
    </row>
    <row r="40" spans="1:19">
      <c r="A40" s="58"/>
      <c r="B40" s="59" t="s">
        <v>39</v>
      </c>
      <c r="C40" s="59"/>
      <c r="D40" s="59"/>
      <c r="E40" s="59" t="s">
        <v>40</v>
      </c>
      <c r="F40" s="59"/>
      <c r="G40" s="59"/>
      <c r="H40" s="5" t="s">
        <v>41</v>
      </c>
      <c r="I40" s="59" t="s">
        <v>11</v>
      </c>
      <c r="K40" s="58"/>
      <c r="L40" s="41" t="s">
        <v>41</v>
      </c>
      <c r="M40" s="42" t="s">
        <v>42</v>
      </c>
    </row>
    <row r="41" spans="1:19" ht="21">
      <c r="A41" s="58"/>
      <c r="B41" s="43" t="s">
        <v>43</v>
      </c>
      <c r="C41" s="43" t="s">
        <v>44</v>
      </c>
      <c r="D41" s="43" t="s">
        <v>45</v>
      </c>
      <c r="E41" s="1" t="s">
        <v>46</v>
      </c>
      <c r="F41" s="1" t="s">
        <v>47</v>
      </c>
      <c r="G41" s="43" t="s">
        <v>45</v>
      </c>
      <c r="H41" s="44" t="s">
        <v>48</v>
      </c>
      <c r="I41" s="59"/>
      <c r="K41" s="58"/>
      <c r="L41" s="45" t="s">
        <v>49</v>
      </c>
      <c r="M41" s="46" t="s">
        <v>50</v>
      </c>
    </row>
    <row r="42" spans="1:19">
      <c r="A42" s="22" t="s">
        <v>16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8">
        <f>SUM(B42:H42)</f>
        <v>0</v>
      </c>
      <c r="K42" s="22" t="s">
        <v>16</v>
      </c>
      <c r="L42" s="48">
        <v>0</v>
      </c>
      <c r="M42" s="48">
        <v>0</v>
      </c>
    </row>
    <row r="43" spans="1:19">
      <c r="A43" s="22" t="s">
        <v>17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8">
        <f>SUM(B43:H43)</f>
        <v>0</v>
      </c>
      <c r="K43" s="22" t="s">
        <v>17</v>
      </c>
      <c r="L43" s="48">
        <v>0</v>
      </c>
      <c r="M43" s="48">
        <v>3</v>
      </c>
    </row>
    <row r="44" spans="1:19">
      <c r="A44" s="22" t="s">
        <v>9</v>
      </c>
      <c r="B44" s="47">
        <v>10</v>
      </c>
      <c r="C44" s="49">
        <v>1</v>
      </c>
      <c r="D44" s="47">
        <v>11</v>
      </c>
      <c r="E44" s="47">
        <v>6</v>
      </c>
      <c r="F44" s="47">
        <v>1</v>
      </c>
      <c r="G44" s="47">
        <v>0</v>
      </c>
      <c r="H44" s="49">
        <v>8</v>
      </c>
      <c r="I44" s="48">
        <f>SUM(B44:H44)</f>
        <v>37</v>
      </c>
      <c r="K44" s="22" t="s">
        <v>9</v>
      </c>
      <c r="L44" s="48">
        <v>47</v>
      </c>
      <c r="M44" s="48">
        <v>143</v>
      </c>
    </row>
    <row r="45" spans="1:19">
      <c r="A45" s="22" t="s">
        <v>13</v>
      </c>
      <c r="B45" s="50">
        <v>3</v>
      </c>
      <c r="C45" s="50">
        <v>2</v>
      </c>
      <c r="D45" s="49">
        <v>5</v>
      </c>
      <c r="E45" s="50">
        <v>1</v>
      </c>
      <c r="F45" s="49">
        <v>0</v>
      </c>
      <c r="G45" s="50">
        <v>0</v>
      </c>
      <c r="H45" s="49">
        <v>1</v>
      </c>
      <c r="I45" s="48">
        <f>SUM(B45:H45)</f>
        <v>12</v>
      </c>
      <c r="K45" s="22" t="s">
        <v>13</v>
      </c>
      <c r="L45" s="48">
        <v>2</v>
      </c>
      <c r="M45" s="48">
        <v>15</v>
      </c>
    </row>
    <row r="46" spans="1:19">
      <c r="A46" s="23" t="s">
        <v>11</v>
      </c>
      <c r="B46" s="51">
        <f t="shared" ref="B46:I46" si="2">SUM(B42:B45)</f>
        <v>13</v>
      </c>
      <c r="C46" s="51">
        <f t="shared" si="2"/>
        <v>3</v>
      </c>
      <c r="D46" s="51">
        <f t="shared" si="2"/>
        <v>16</v>
      </c>
      <c r="E46" s="51">
        <f t="shared" si="2"/>
        <v>7</v>
      </c>
      <c r="F46" s="51">
        <f t="shared" si="2"/>
        <v>1</v>
      </c>
      <c r="G46" s="51">
        <f t="shared" si="2"/>
        <v>0</v>
      </c>
      <c r="H46" s="52">
        <f t="shared" si="2"/>
        <v>9</v>
      </c>
      <c r="I46" s="53">
        <f t="shared" si="2"/>
        <v>49</v>
      </c>
      <c r="K46" s="23" t="s">
        <v>11</v>
      </c>
      <c r="L46" s="48">
        <f>SUM(L42:L45)</f>
        <v>49</v>
      </c>
      <c r="M46" s="48">
        <f>SUM(M42:M45)</f>
        <v>161</v>
      </c>
    </row>
    <row r="47" spans="1:19">
      <c r="A47" s="13"/>
      <c r="G47" s="34"/>
      <c r="H47" s="39"/>
    </row>
    <row r="49" spans="1:17">
      <c r="A49" s="58" t="s">
        <v>13</v>
      </c>
      <c r="B49" s="59" t="s">
        <v>39</v>
      </c>
      <c r="C49" s="59"/>
      <c r="D49" s="59"/>
      <c r="E49" s="59" t="s">
        <v>40</v>
      </c>
      <c r="F49" s="59"/>
      <c r="G49" s="59"/>
      <c r="H49" s="5" t="s">
        <v>41</v>
      </c>
      <c r="I49" s="59" t="s">
        <v>11</v>
      </c>
      <c r="K49" s="58" t="s">
        <v>13</v>
      </c>
      <c r="L49" s="41" t="s">
        <v>41</v>
      </c>
      <c r="M49" s="42" t="s">
        <v>42</v>
      </c>
      <c r="O49" s="58" t="s">
        <v>13</v>
      </c>
      <c r="P49" s="41" t="s">
        <v>41</v>
      </c>
      <c r="Q49" s="42" t="s">
        <v>42</v>
      </c>
    </row>
    <row r="50" spans="1:17" ht="21">
      <c r="A50" s="58"/>
      <c r="B50" s="43" t="s">
        <v>43</v>
      </c>
      <c r="C50" s="43" t="s">
        <v>44</v>
      </c>
      <c r="D50" s="43" t="s">
        <v>45</v>
      </c>
      <c r="E50" s="1" t="s">
        <v>46</v>
      </c>
      <c r="F50" s="1" t="s">
        <v>47</v>
      </c>
      <c r="G50" s="43" t="s">
        <v>45</v>
      </c>
      <c r="H50" s="44" t="s">
        <v>48</v>
      </c>
      <c r="I50" s="59"/>
      <c r="K50" s="58"/>
      <c r="L50" s="45" t="s">
        <v>49</v>
      </c>
      <c r="M50" s="46" t="s">
        <v>50</v>
      </c>
      <c r="O50" s="58"/>
      <c r="P50" s="45" t="s">
        <v>49</v>
      </c>
      <c r="Q50" s="46" t="s">
        <v>50</v>
      </c>
    </row>
    <row r="51" spans="1:17">
      <c r="A51" s="5" t="s">
        <v>51</v>
      </c>
      <c r="B51" s="49">
        <v>3</v>
      </c>
      <c r="C51" s="49"/>
      <c r="D51" s="49">
        <v>4</v>
      </c>
      <c r="E51" s="49">
        <v>1</v>
      </c>
      <c r="F51" s="49"/>
      <c r="G51" s="49"/>
      <c r="H51" s="49"/>
      <c r="I51" s="48">
        <f>SUM(B51:H51)</f>
        <v>8</v>
      </c>
      <c r="K51" s="5" t="s">
        <v>51</v>
      </c>
      <c r="L51" s="5">
        <v>1</v>
      </c>
      <c r="M51" s="54">
        <v>13</v>
      </c>
      <c r="O51" s="5" t="s">
        <v>51</v>
      </c>
      <c r="P51" s="5">
        <v>0</v>
      </c>
      <c r="Q51" s="54">
        <v>0</v>
      </c>
    </row>
    <row r="52" spans="1:17">
      <c r="A52" s="5" t="s">
        <v>52</v>
      </c>
      <c r="B52" s="49"/>
      <c r="C52" s="49"/>
      <c r="D52" s="49"/>
      <c r="E52" s="49"/>
      <c r="F52" s="49"/>
      <c r="G52" s="49"/>
      <c r="H52" s="49">
        <v>1</v>
      </c>
      <c r="I52" s="48">
        <f>SUM(B52:H52)</f>
        <v>1</v>
      </c>
      <c r="K52" s="5" t="s">
        <v>52</v>
      </c>
      <c r="L52" s="5">
        <v>1</v>
      </c>
      <c r="M52" s="54">
        <v>2</v>
      </c>
      <c r="O52" s="5" t="s">
        <v>52</v>
      </c>
      <c r="P52" s="5">
        <v>0</v>
      </c>
      <c r="Q52" s="54">
        <v>0</v>
      </c>
    </row>
    <row r="53" spans="1:17">
      <c r="A53" s="5" t="s">
        <v>53</v>
      </c>
      <c r="B53" s="49"/>
      <c r="C53" s="49"/>
      <c r="D53" s="49"/>
      <c r="E53" s="49"/>
      <c r="F53" s="49"/>
      <c r="G53" s="49"/>
      <c r="H53" s="49"/>
      <c r="I53" s="48">
        <f>SUM(B53:H53)</f>
        <v>0</v>
      </c>
      <c r="K53" s="5" t="s">
        <v>53</v>
      </c>
      <c r="L53" s="5">
        <v>0</v>
      </c>
      <c r="M53" s="54">
        <v>0</v>
      </c>
      <c r="O53" s="5" t="s">
        <v>53</v>
      </c>
      <c r="P53" s="5">
        <v>0</v>
      </c>
      <c r="Q53" s="54">
        <v>0</v>
      </c>
    </row>
    <row r="54" spans="1:17">
      <c r="A54" s="5" t="s">
        <v>7</v>
      </c>
      <c r="B54" s="49"/>
      <c r="C54" s="49">
        <v>2</v>
      </c>
      <c r="D54" s="49"/>
      <c r="E54" s="49"/>
      <c r="F54" s="49"/>
      <c r="G54" s="49"/>
      <c r="H54" s="49"/>
      <c r="I54" s="48">
        <f>SUM(B54:H54)</f>
        <v>2</v>
      </c>
      <c r="K54" s="5" t="s">
        <v>7</v>
      </c>
      <c r="L54" s="5">
        <v>0</v>
      </c>
      <c r="M54" s="54">
        <v>0</v>
      </c>
      <c r="O54" s="5" t="s">
        <v>7</v>
      </c>
      <c r="P54" s="5">
        <v>0</v>
      </c>
      <c r="Q54" s="55">
        <v>17</v>
      </c>
    </row>
    <row r="55" spans="1:17">
      <c r="A55" s="32" t="s">
        <v>24</v>
      </c>
      <c r="B55" s="56"/>
      <c r="C55" s="56"/>
      <c r="D55" s="56">
        <v>1</v>
      </c>
      <c r="E55" s="56"/>
      <c r="F55" s="56"/>
      <c r="G55" s="56"/>
      <c r="H55" s="56"/>
      <c r="I55" s="57">
        <f>SUM(B55:H55)</f>
        <v>1</v>
      </c>
      <c r="K55" s="5" t="s">
        <v>24</v>
      </c>
      <c r="L55" s="5"/>
      <c r="M55" s="54"/>
    </row>
    <row r="56" spans="1:17">
      <c r="A56"/>
    </row>
    <row r="57" spans="1:17">
      <c r="A57"/>
    </row>
    <row r="58" spans="1:17">
      <c r="A58"/>
    </row>
    <row r="59" spans="1:17">
      <c r="A59"/>
    </row>
    <row r="60" spans="1:17">
      <c r="A60"/>
    </row>
    <row r="61" spans="1:17">
      <c r="A61"/>
    </row>
    <row r="62" spans="1:17">
      <c r="A62"/>
    </row>
    <row r="63" spans="1:17">
      <c r="A63"/>
    </row>
    <row r="64" spans="1:17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</sheetData>
  <mergeCells count="28">
    <mergeCell ref="A26:B26"/>
    <mergeCell ref="K26:L26"/>
    <mergeCell ref="A35:B35"/>
    <mergeCell ref="A36:B36"/>
    <mergeCell ref="A27:B27"/>
    <mergeCell ref="K27:L27"/>
    <mergeCell ref="A28:B28"/>
    <mergeCell ref="K28:L28"/>
    <mergeCell ref="A29:B29"/>
    <mergeCell ref="K29:L29"/>
    <mergeCell ref="A33:B33"/>
    <mergeCell ref="A34:B34"/>
    <mergeCell ref="A30:B30"/>
    <mergeCell ref="K30:L30"/>
    <mergeCell ref="A31:B31"/>
    <mergeCell ref="K31:L31"/>
    <mergeCell ref="A32:B32"/>
    <mergeCell ref="A40:A41"/>
    <mergeCell ref="B40:D40"/>
    <mergeCell ref="E40:G40"/>
    <mergeCell ref="I40:I41"/>
    <mergeCell ref="K40:K41"/>
    <mergeCell ref="O49:O50"/>
    <mergeCell ref="A49:A50"/>
    <mergeCell ref="B49:D49"/>
    <mergeCell ref="E49:G49"/>
    <mergeCell ref="I49:I50"/>
    <mergeCell ref="K49:K50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2023-06-08T20:44:04Z</dcterms:modified>
</cp:coreProperties>
</file>