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548D773E-5B40-2A4F-819C-53D173B5FA73}" xr6:coauthVersionLast="47" xr6:coauthVersionMax="47" xr10:uidLastSave="{00000000-0000-0000-0000-000000000000}"/>
  <bookViews>
    <workbookView xWindow="74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1" l="1"/>
  <c r="I23" i="1"/>
  <c r="I15" i="1"/>
  <c r="I22" i="1" l="1"/>
  <c r="I21" i="1" l="1"/>
  <c r="I20" i="1"/>
  <c r="I41" i="1" l="1"/>
  <c r="I40" i="1"/>
  <c r="I19" i="1"/>
  <c r="S14" i="1"/>
  <c r="I14" i="1" l="1"/>
  <c r="I39" i="1"/>
  <c r="I6" i="1" l="1"/>
  <c r="I7" i="1"/>
  <c r="I8" i="1"/>
  <c r="I30" i="1"/>
  <c r="I31" i="1"/>
  <c r="I32" i="1"/>
  <c r="I29" i="1"/>
  <c r="I33" i="1" l="1"/>
  <c r="L33" i="1" l="1"/>
  <c r="M33" i="1"/>
  <c r="G33" i="1"/>
  <c r="F33" i="1"/>
  <c r="E33" i="1"/>
  <c r="D33" i="1"/>
  <c r="C33" i="1"/>
  <c r="B33" i="1"/>
  <c r="H33" i="1"/>
  <c r="R9" i="1" l="1"/>
  <c r="R10" i="1" s="1"/>
  <c r="Q10" i="1"/>
  <c r="P9" i="1"/>
  <c r="P10" i="1" s="1"/>
  <c r="O9" i="1"/>
  <c r="O10" i="1" s="1"/>
  <c r="N9" i="1"/>
  <c r="N10" i="1" s="1"/>
  <c r="M9" i="1"/>
  <c r="M10" i="1" s="1"/>
  <c r="S8" i="1"/>
  <c r="S7" i="1"/>
  <c r="I5" i="1"/>
  <c r="S9" i="1" l="1"/>
  <c r="S10" i="1" s="1"/>
  <c r="I38" i="1" l="1"/>
  <c r="D9" i="1"/>
  <c r="D10" i="1" s="1"/>
  <c r="E9" i="1"/>
  <c r="E10" i="1" s="1"/>
  <c r="F9" i="1"/>
  <c r="F10" i="1" s="1"/>
  <c r="G9" i="1"/>
  <c r="G10" i="1" s="1"/>
  <c r="H9" i="1"/>
  <c r="H10" i="1" s="1"/>
  <c r="C9" i="1"/>
  <c r="C10" i="1" s="1"/>
  <c r="I9" i="1"/>
  <c r="I10" i="1" s="1"/>
  <c r="G25" i="1" l="1"/>
  <c r="H25" i="1"/>
</calcChain>
</file>

<file path=xl/sharedStrings.xml><?xml version="1.0" encoding="utf-8"?>
<sst xmlns="http://schemas.openxmlformats.org/spreadsheetml/2006/main" count="156" uniqueCount="43">
  <si>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</si>
  <si>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</si>
  <si>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</si>
  <si>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</si>
  <si>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</si>
  <si>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</si>
  <si>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</si>
  <si>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</si>
  <si>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</si>
  <si>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</si>
  <si>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</si>
  <si>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</si>
  <si>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</si>
  <si>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</si>
  <si>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</si>
  <si>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</si>
  <si>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</si>
  <si>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</si>
  <si>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</si>
  <si>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</si>
  <si>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</si>
  <si>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</si>
  <si>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</si>
  <si>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</si>
  <si>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</si>
  <si>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</si>
  <si>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</si>
  <si>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</si>
  <si>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</si>
  <si>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</si>
  <si>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</si>
  <si>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</si>
  <si>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</si>
  <si>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</si>
  <si>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</si>
  <si>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</si>
  <si>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</si>
  <si>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</si>
  <si>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</si>
  <si>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</si>
  <si>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新型コロナ感染者数</t>
  </si>
  <si>
    <t>※ インフルエンザ、新型コロナともに散発的な発生が見られますので、引き続き感染対策を怠らないようにして下さい。</t>
    <rPh sb="10" eb="12">
      <t xml:space="preserve">シンガタコロナ </t>
    </rPh>
    <rPh sb="18" eb="21">
      <t xml:space="preserve">サンパツテキナ </t>
    </rPh>
    <rPh sb="22" eb="24">
      <t xml:space="preserve">ハツセイガ </t>
    </rPh>
    <rPh sb="25" eb="26">
      <t xml:space="preserve">ミラレマス。 </t>
    </rPh>
    <rPh sb="33" eb="34">
      <t xml:space="preserve">ヒキツヅキ </t>
    </rPh>
    <rPh sb="37" eb="41">
      <t xml:space="preserve">カンセンタイサクヲ </t>
    </rPh>
    <rPh sb="42" eb="43">
      <t xml:space="preserve">オコタラナイヨウニ </t>
    </rPh>
    <phoneticPr fontId="1"/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</si>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</sst>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9" fillId="2" borderId="4" xfId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>
      <alignment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91"/>
  <sheetViews>
    <sheetView tabSelected="1" zoomScale="110" zoomScaleNormal="110" workbookViewId="0">
      <selection activeCell="C33" sqref="C33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s="8" customFormat="1">
      <c r="A1" s="8" t="s">
        <v>41</v>
      </c>
    </row>
    <row r="2" spans="1:20" ht="24">
      <c r="A2" s="25"/>
    </row>
    <row r="3" spans="1:20" s="22" customFormat="1" ht="24">
      <c r="A3" s="25" t="s">
        <v>34</v>
      </c>
      <c r="G3" s="8" t="s">
        <v>11</v>
      </c>
      <c r="H3" s="18">
        <v>45054</v>
      </c>
      <c r="I3" s="19">
        <v>0.29166666666666669</v>
      </c>
      <c r="K3" s="25" t="s">
        <v>35</v>
      </c>
    </row>
    <row r="4" spans="1:20">
      <c r="B4" s="34" t="s">
        <v>30</v>
      </c>
      <c r="C4" s="1" t="s">
        <v>0</v>
      </c>
      <c r="D4" s="6" t="s">
        <v>1</v>
      </c>
      <c r="E4" s="1" t="s">
        <v>2</v>
      </c>
      <c r="F4" s="29" t="s">
        <v>3</v>
      </c>
      <c r="G4" s="6" t="s">
        <v>4</v>
      </c>
      <c r="H4" s="28" t="s">
        <v>5</v>
      </c>
      <c r="I4" s="6" t="s">
        <v>6</v>
      </c>
      <c r="L4" s="34" t="s">
        <v>30</v>
      </c>
      <c r="M4" s="1" t="s">
        <v>0</v>
      </c>
      <c r="N4" s="6" t="s">
        <v>1</v>
      </c>
      <c r="O4" s="1" t="s">
        <v>2</v>
      </c>
      <c r="P4" s="29" t="s">
        <v>3</v>
      </c>
      <c r="Q4" s="6" t="s">
        <v>4</v>
      </c>
      <c r="R4" s="13" t="s">
        <v>5</v>
      </c>
      <c r="S4" s="6" t="s">
        <v>6</v>
      </c>
    </row>
    <row r="5" spans="1:20">
      <c r="B5" s="34" t="s">
        <v>32</v>
      </c>
      <c r="C5" s="1">
        <v>0</v>
      </c>
      <c r="D5" s="6">
        <v>1</v>
      </c>
      <c r="E5" s="1">
        <v>1</v>
      </c>
      <c r="F5" s="1">
        <v>0</v>
      </c>
      <c r="G5" s="1">
        <v>0</v>
      </c>
      <c r="H5" s="1">
        <v>0</v>
      </c>
      <c r="I5" s="6">
        <f>SUM(C5:H5)</f>
        <v>2</v>
      </c>
      <c r="L5" s="34" t="s">
        <v>32</v>
      </c>
      <c r="M5" s="1" t="s">
        <v>36</v>
      </c>
      <c r="N5" s="1" t="s">
        <v>36</v>
      </c>
      <c r="O5" s="1" t="s">
        <v>36</v>
      </c>
      <c r="P5" s="1" t="s">
        <v>36</v>
      </c>
      <c r="Q5" s="1" t="s">
        <v>36</v>
      </c>
      <c r="R5" s="1" t="s">
        <v>36</v>
      </c>
      <c r="S5" s="1" t="s">
        <v>36</v>
      </c>
    </row>
    <row r="6" spans="1:20">
      <c r="B6" s="34" t="s">
        <v>33</v>
      </c>
      <c r="C6" s="1">
        <v>0</v>
      </c>
      <c r="D6" s="6">
        <v>1</v>
      </c>
      <c r="E6" s="1">
        <v>1</v>
      </c>
      <c r="F6" s="1">
        <v>1</v>
      </c>
      <c r="G6" s="1">
        <v>1</v>
      </c>
      <c r="H6" s="1">
        <v>0</v>
      </c>
      <c r="I6" s="6">
        <f>SUM(C6:H6)</f>
        <v>4</v>
      </c>
      <c r="L6" s="34" t="s">
        <v>33</v>
      </c>
      <c r="M6" s="1" t="s">
        <v>36</v>
      </c>
      <c r="N6" s="1" t="s">
        <v>36</v>
      </c>
      <c r="O6" s="1" t="s">
        <v>36</v>
      </c>
      <c r="P6" s="1" t="s">
        <v>36</v>
      </c>
      <c r="Q6" s="1" t="s">
        <v>36</v>
      </c>
      <c r="R6" s="1" t="s">
        <v>36</v>
      </c>
      <c r="S6" s="1" t="s">
        <v>36</v>
      </c>
      <c r="T6" s="41" t="s">
        <v>37</v>
      </c>
    </row>
    <row r="7" spans="1:20">
      <c r="B7" s="34" t="s">
        <v>12</v>
      </c>
      <c r="C7" s="1">
        <v>44</v>
      </c>
      <c r="D7" s="6">
        <v>43</v>
      </c>
      <c r="E7" s="1">
        <v>48</v>
      </c>
      <c r="F7" s="1">
        <v>121</v>
      </c>
      <c r="G7" s="1">
        <v>47</v>
      </c>
      <c r="H7" s="1">
        <v>60</v>
      </c>
      <c r="I7" s="6">
        <f>SUM(C7:H7)</f>
        <v>363</v>
      </c>
      <c r="L7" s="34" t="s">
        <v>12</v>
      </c>
      <c r="M7" s="1">
        <v>2</v>
      </c>
      <c r="N7" s="6">
        <v>0</v>
      </c>
      <c r="O7" s="1">
        <v>1</v>
      </c>
      <c r="P7" s="1">
        <v>7</v>
      </c>
      <c r="Q7" s="1">
        <v>0</v>
      </c>
      <c r="R7" s="1">
        <v>1</v>
      </c>
      <c r="S7" s="6">
        <f>SUM(M7:R7)</f>
        <v>11</v>
      </c>
    </row>
    <row r="8" spans="1:20">
      <c r="B8" s="47" t="s">
        <v>29</v>
      </c>
      <c r="C8" s="39">
        <v>6</v>
      </c>
      <c r="D8" s="39">
        <v>17</v>
      </c>
      <c r="E8" s="38">
        <v>10</v>
      </c>
      <c r="F8" s="39">
        <v>18</v>
      </c>
      <c r="G8" s="38">
        <v>9</v>
      </c>
      <c r="H8" s="39">
        <v>12</v>
      </c>
      <c r="I8" s="38">
        <f>SUM(C8:H8)</f>
        <v>72</v>
      </c>
      <c r="L8" s="34" t="s">
        <v>29</v>
      </c>
      <c r="M8" s="23">
        <v>0</v>
      </c>
      <c r="N8" s="23">
        <v>0</v>
      </c>
      <c r="O8" s="6">
        <v>1</v>
      </c>
      <c r="P8" s="23">
        <v>2</v>
      </c>
      <c r="Q8" s="6">
        <v>1</v>
      </c>
      <c r="R8" s="23">
        <v>1</v>
      </c>
      <c r="S8" s="6">
        <f>SUM(M8:R8)</f>
        <v>5</v>
      </c>
    </row>
    <row r="9" spans="1:20">
      <c r="B9" s="35" t="s">
        <v>25</v>
      </c>
      <c r="C9" s="36">
        <f t="shared" ref="C9:I9" si="0">SUM(C5:C8)</f>
        <v>50</v>
      </c>
      <c r="D9" s="36">
        <f t="shared" si="0"/>
        <v>62</v>
      </c>
      <c r="E9" s="36">
        <f t="shared" si="0"/>
        <v>60</v>
      </c>
      <c r="F9" s="36">
        <f t="shared" si="0"/>
        <v>140</v>
      </c>
      <c r="G9" s="36">
        <f t="shared" si="0"/>
        <v>57</v>
      </c>
      <c r="H9" s="36">
        <f t="shared" si="0"/>
        <v>72</v>
      </c>
      <c r="I9" s="40">
        <f t="shared" si="0"/>
        <v>441</v>
      </c>
      <c r="L9" s="35" t="s">
        <v>25</v>
      </c>
      <c r="M9" s="36">
        <f>SUM(M5:M8)</f>
        <v>2</v>
      </c>
      <c r="N9" s="36">
        <f>SUM(N5:N8)</f>
        <v>0</v>
      </c>
      <c r="O9" s="36">
        <f>SUM(O5:O8)</f>
        <v>2</v>
      </c>
      <c r="P9" s="36">
        <f>SUM(P5:P8)</f>
        <v>9</v>
      </c>
      <c r="Q9" s="36">
        <v>1</v>
      </c>
      <c r="R9" s="36">
        <f>SUM(R5:R8)</f>
        <v>2</v>
      </c>
      <c r="S9" s="33">
        <f>SUM(S5:S8)</f>
        <v>16</v>
      </c>
    </row>
    <row r="10" spans="1:20">
      <c r="A10" s="5"/>
      <c r="B10" s="5" t="s">
        <v>13</v>
      </c>
      <c r="C10" s="4">
        <f>C9/247</f>
        <v>0.20242914979757085</v>
      </c>
      <c r="D10" s="4">
        <f>D9/303</f>
        <v>0.20462046204620463</v>
      </c>
      <c r="E10" s="4">
        <f>E9/324</f>
        <v>0.18518518518518517</v>
      </c>
      <c r="F10" s="30">
        <f>F9/545</f>
        <v>0.25688073394495414</v>
      </c>
      <c r="G10" s="4">
        <f>G9/300</f>
        <v>0.19</v>
      </c>
      <c r="H10" s="27">
        <f>H9/183</f>
        <v>0.39344262295081966</v>
      </c>
      <c r="I10" s="4">
        <f>I9/1902</f>
        <v>0.23186119873817035</v>
      </c>
      <c r="L10" s="5" t="s">
        <v>13</v>
      </c>
      <c r="M10" s="4">
        <f>M9/247</f>
        <v>8.0971659919028341E-3</v>
      </c>
      <c r="N10" s="4">
        <f>N9/303</f>
        <v>0</v>
      </c>
      <c r="O10" s="4">
        <f>O9/324</f>
        <v>6.1728395061728392E-3</v>
      </c>
      <c r="P10" s="30">
        <f>P9/545</f>
        <v>1.6513761467889909E-2</v>
      </c>
      <c r="Q10" s="4">
        <f>Q9/300</f>
        <v>3.3333333333333335E-3</v>
      </c>
      <c r="R10" s="37">
        <f>R9/183</f>
        <v>1.092896174863388E-2</v>
      </c>
      <c r="S10" s="4">
        <f>S9/1902</f>
        <v>8.4121976866456359E-3</v>
      </c>
    </row>
    <row r="11" spans="1:20" s="22" customFormat="1">
      <c r="A11" s="20"/>
    </row>
    <row r="12" spans="1:20" s="8" customFormat="1" ht="24">
      <c r="A12" s="20" t="s">
        <v>39</v>
      </c>
      <c r="K12" s="25" t="s">
        <v>35</v>
      </c>
    </row>
    <row r="13" spans="1:20">
      <c r="A13" s="23" t="s">
        <v>30</v>
      </c>
      <c r="B13" s="6" t="s">
        <v>31</v>
      </c>
      <c r="C13" s="1" t="s">
        <v>0</v>
      </c>
      <c r="D13" s="6" t="s">
        <v>1</v>
      </c>
      <c r="E13" s="1" t="s">
        <v>2</v>
      </c>
      <c r="F13" s="29" t="s">
        <v>3</v>
      </c>
      <c r="G13" s="6" t="s">
        <v>4</v>
      </c>
      <c r="H13" s="28" t="s">
        <v>5</v>
      </c>
      <c r="I13" s="6" t="s">
        <v>6</v>
      </c>
      <c r="K13" s="23" t="s">
        <v>30</v>
      </c>
      <c r="L13" s="6" t="s">
        <v>31</v>
      </c>
      <c r="M13" s="1" t="s">
        <v>0</v>
      </c>
      <c r="N13" s="6" t="s">
        <v>1</v>
      </c>
      <c r="O13" s="1" t="s">
        <v>2</v>
      </c>
      <c r="P13" s="29" t="s">
        <v>3</v>
      </c>
      <c r="Q13" s="6" t="s">
        <v>4</v>
      </c>
      <c r="R13" s="13" t="s">
        <v>5</v>
      </c>
      <c r="S13" s="6" t="s">
        <v>6</v>
      </c>
    </row>
    <row r="14" spans="1:20" s="63" customFormat="1">
      <c r="A14" s="61" t="s">
        <v>29</v>
      </c>
      <c r="B14" s="61" t="s">
        <v>10</v>
      </c>
      <c r="C14" s="62">
        <v>0</v>
      </c>
      <c r="D14" s="62">
        <v>2</v>
      </c>
      <c r="E14" s="62">
        <v>1</v>
      </c>
      <c r="F14" s="62">
        <v>0</v>
      </c>
      <c r="G14" s="62">
        <v>0</v>
      </c>
      <c r="H14" s="62">
        <v>2</v>
      </c>
      <c r="I14" s="61">
        <f>SUM(C14:H14)</f>
        <v>5</v>
      </c>
      <c r="K14" s="61" t="s">
        <v>29</v>
      </c>
      <c r="L14" s="61" t="s">
        <v>10</v>
      </c>
      <c r="M14" s="64"/>
      <c r="N14" s="64"/>
      <c r="O14" s="64"/>
      <c r="P14" s="64"/>
      <c r="Q14" s="64"/>
      <c r="R14" s="64"/>
      <c r="S14" s="61">
        <f>SUM(M14:R14)</f>
        <v>0</v>
      </c>
    </row>
    <row r="15" spans="1:20">
      <c r="A15" s="38" t="s">
        <v>29</v>
      </c>
      <c r="B15" s="38" t="s">
        <v>42</v>
      </c>
      <c r="C15" s="39"/>
      <c r="D15" s="39">
        <v>1</v>
      </c>
      <c r="E15" s="39"/>
      <c r="F15" s="39"/>
      <c r="G15" s="39"/>
      <c r="H15" s="39">
        <v>1</v>
      </c>
      <c r="I15" s="38">
        <f>SUM(C15:H15)</f>
        <v>2</v>
      </c>
      <c r="K15" s="58"/>
      <c r="L15" s="58"/>
      <c r="M15" s="59"/>
      <c r="N15" s="59"/>
      <c r="O15" s="59"/>
      <c r="P15" s="59"/>
      <c r="Q15" s="59"/>
      <c r="R15" s="59"/>
      <c r="S15" s="58"/>
    </row>
    <row r="17" spans="1:19" ht="24">
      <c r="A17" s="20" t="s">
        <v>38</v>
      </c>
      <c r="K17" s="25" t="s">
        <v>35</v>
      </c>
    </row>
    <row r="18" spans="1:19">
      <c r="A18" s="50" t="s">
        <v>28</v>
      </c>
      <c r="B18" s="51"/>
      <c r="C18" s="1" t="s">
        <v>0</v>
      </c>
      <c r="D18" s="6" t="s">
        <v>1</v>
      </c>
      <c r="E18" s="1" t="s">
        <v>2</v>
      </c>
      <c r="F18" s="1" t="s">
        <v>3</v>
      </c>
      <c r="G18" s="6" t="s">
        <v>4</v>
      </c>
      <c r="H18" s="13" t="s">
        <v>5</v>
      </c>
      <c r="I18" s="6" t="s">
        <v>6</v>
      </c>
      <c r="K18" s="53" t="s">
        <v>28</v>
      </c>
      <c r="L18" s="53"/>
      <c r="M18" s="1" t="s">
        <v>0</v>
      </c>
      <c r="N18" s="6" t="s">
        <v>1</v>
      </c>
      <c r="O18" s="1" t="s">
        <v>2</v>
      </c>
      <c r="P18" s="1" t="s">
        <v>3</v>
      </c>
      <c r="Q18" s="6" t="s">
        <v>4</v>
      </c>
      <c r="R18" s="13" t="s">
        <v>5</v>
      </c>
      <c r="S18" s="6" t="s">
        <v>6</v>
      </c>
    </row>
    <row r="19" spans="1:19" ht="24">
      <c r="A19" s="54">
        <v>45024</v>
      </c>
      <c r="B19" s="55"/>
      <c r="C19" s="6"/>
      <c r="D19" s="6"/>
      <c r="E19" s="6"/>
      <c r="F19" s="6"/>
      <c r="G19" s="6"/>
      <c r="H19" s="6">
        <v>1</v>
      </c>
      <c r="I19" s="6">
        <f>SUM(C19:H19)</f>
        <v>1</v>
      </c>
      <c r="J19" s="26"/>
      <c r="K19" s="56"/>
      <c r="L19" s="57"/>
      <c r="M19" s="31"/>
      <c r="N19" s="31"/>
      <c r="O19" s="48"/>
      <c r="P19" s="48"/>
      <c r="Q19" s="48"/>
      <c r="R19" s="48"/>
      <c r="S19" s="48"/>
    </row>
    <row r="20" spans="1:19" ht="24">
      <c r="A20" s="60">
        <v>45035</v>
      </c>
      <c r="B20" s="60"/>
      <c r="C20" s="6"/>
      <c r="D20" s="6"/>
      <c r="E20" s="6"/>
      <c r="F20" s="6"/>
      <c r="G20" s="6"/>
      <c r="H20" s="6">
        <v>1</v>
      </c>
      <c r="I20" s="6">
        <f>SUM(C20:H20)</f>
        <v>1</v>
      </c>
      <c r="J20" s="26"/>
      <c r="K20" s="26"/>
      <c r="L20" s="26"/>
      <c r="M20" s="24"/>
      <c r="N20" s="24"/>
    </row>
    <row r="21" spans="1:19" ht="24">
      <c r="A21" s="60">
        <v>45037</v>
      </c>
      <c r="B21" s="60"/>
      <c r="C21" s="6"/>
      <c r="D21" s="6">
        <v>2</v>
      </c>
      <c r="E21" s="6"/>
      <c r="F21" s="6"/>
      <c r="G21" s="6"/>
      <c r="H21" s="6"/>
      <c r="I21" s="6">
        <f>SUM(C21:H21)</f>
        <v>2</v>
      </c>
      <c r="J21" s="26"/>
      <c r="K21" s="26"/>
      <c r="L21" s="26"/>
      <c r="M21" s="24"/>
      <c r="N21" s="24"/>
    </row>
    <row r="22" spans="1:19" ht="24">
      <c r="A22" s="60">
        <v>45038</v>
      </c>
      <c r="B22" s="60"/>
      <c r="C22" s="6"/>
      <c r="D22" s="6"/>
      <c r="E22" s="6">
        <v>1</v>
      </c>
      <c r="F22" s="6"/>
      <c r="G22" s="6"/>
      <c r="H22" s="6"/>
      <c r="I22" s="6">
        <f>SUM(C22:H22)</f>
        <v>1</v>
      </c>
      <c r="J22" s="26"/>
      <c r="K22" s="26"/>
      <c r="L22" s="26"/>
      <c r="M22" s="24"/>
      <c r="N22" s="24"/>
    </row>
    <row r="23" spans="1:19" ht="24">
      <c r="A23" s="65">
        <v>45053</v>
      </c>
      <c r="B23" s="65"/>
      <c r="C23" s="66"/>
      <c r="D23" s="66">
        <v>1</v>
      </c>
      <c r="E23" s="66"/>
      <c r="F23" s="66"/>
      <c r="G23" s="66"/>
      <c r="H23" s="66">
        <v>1</v>
      </c>
      <c r="I23" s="66">
        <f>SUM(C23:H23)</f>
        <v>2</v>
      </c>
      <c r="J23" s="26"/>
      <c r="K23" s="26"/>
      <c r="L23" s="26"/>
      <c r="M23" s="24"/>
      <c r="N23" s="24"/>
    </row>
    <row r="24" spans="1:19">
      <c r="G24" s="12"/>
      <c r="H24" s="9"/>
    </row>
    <row r="25" spans="1:19" s="8" customFormat="1" ht="24">
      <c r="A25" s="25" t="s">
        <v>14</v>
      </c>
      <c r="F25" s="8" t="s">
        <v>11</v>
      </c>
      <c r="G25" s="18">
        <f>H3</f>
        <v>45054</v>
      </c>
      <c r="H25" s="32">
        <f>I3</f>
        <v>0.29166666666666669</v>
      </c>
      <c r="K25" s="8" t="s">
        <v>40</v>
      </c>
      <c r="O25" s="20" t="s">
        <v>35</v>
      </c>
    </row>
    <row r="26" spans="1:19">
      <c r="A26" s="24"/>
      <c r="G26" s="12"/>
      <c r="H26" s="9"/>
    </row>
    <row r="27" spans="1:19">
      <c r="A27" s="52"/>
      <c r="B27" s="53" t="s">
        <v>15</v>
      </c>
      <c r="C27" s="53"/>
      <c r="D27" s="53"/>
      <c r="E27" s="53" t="s">
        <v>19</v>
      </c>
      <c r="F27" s="53"/>
      <c r="G27" s="53"/>
      <c r="H27" s="6" t="s">
        <v>21</v>
      </c>
      <c r="I27" s="53" t="s">
        <v>25</v>
      </c>
      <c r="K27" s="52"/>
      <c r="L27" s="3" t="s">
        <v>21</v>
      </c>
      <c r="M27" s="15" t="s">
        <v>26</v>
      </c>
    </row>
    <row r="28" spans="1:19" ht="21">
      <c r="A28" s="52"/>
      <c r="B28" s="10" t="s">
        <v>16</v>
      </c>
      <c r="C28" s="10" t="s">
        <v>17</v>
      </c>
      <c r="D28" s="10" t="s">
        <v>18</v>
      </c>
      <c r="E28" s="1" t="s">
        <v>20</v>
      </c>
      <c r="F28" s="1" t="s">
        <v>24</v>
      </c>
      <c r="G28" s="10" t="s">
        <v>18</v>
      </c>
      <c r="H28" s="11" t="s">
        <v>23</v>
      </c>
      <c r="I28" s="53"/>
      <c r="K28" s="52"/>
      <c r="L28" s="17" t="s">
        <v>22</v>
      </c>
      <c r="M28" s="16" t="s">
        <v>27</v>
      </c>
    </row>
    <row r="29" spans="1:19">
      <c r="A29" s="34" t="s">
        <v>32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7">
        <f>SUM(B29:H29)</f>
        <v>0</v>
      </c>
      <c r="K29" s="34" t="s">
        <v>32</v>
      </c>
      <c r="L29" s="7">
        <v>0</v>
      </c>
      <c r="M29" s="7">
        <v>0</v>
      </c>
    </row>
    <row r="30" spans="1:19">
      <c r="A30" s="34" t="s">
        <v>33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7">
        <f>SUM(B30:H30)</f>
        <v>0</v>
      </c>
      <c r="K30" s="34" t="s">
        <v>33</v>
      </c>
      <c r="L30" s="7">
        <v>0</v>
      </c>
      <c r="M30" s="7">
        <v>3</v>
      </c>
    </row>
    <row r="31" spans="1:19">
      <c r="A31" s="34" t="s">
        <v>12</v>
      </c>
      <c r="B31" s="42">
        <v>10</v>
      </c>
      <c r="C31" s="21">
        <v>1</v>
      </c>
      <c r="D31" s="42">
        <v>11</v>
      </c>
      <c r="E31" s="42">
        <v>6</v>
      </c>
      <c r="F31" s="42">
        <v>1</v>
      </c>
      <c r="G31" s="42">
        <v>0</v>
      </c>
      <c r="H31" s="21">
        <v>8</v>
      </c>
      <c r="I31" s="7">
        <f>SUM(B31:H31)</f>
        <v>37</v>
      </c>
      <c r="K31" s="34" t="s">
        <v>12</v>
      </c>
      <c r="L31" s="7">
        <v>47</v>
      </c>
      <c r="M31" s="7">
        <v>143</v>
      </c>
    </row>
    <row r="32" spans="1:19">
      <c r="A32" s="34" t="s">
        <v>29</v>
      </c>
      <c r="B32" s="43">
        <v>3</v>
      </c>
      <c r="C32" s="43">
        <v>1</v>
      </c>
      <c r="D32" s="21">
        <v>5</v>
      </c>
      <c r="E32" s="43">
        <v>1</v>
      </c>
      <c r="F32" s="21">
        <v>0</v>
      </c>
      <c r="G32" s="43">
        <v>0</v>
      </c>
      <c r="H32" s="21">
        <v>1</v>
      </c>
      <c r="I32" s="7">
        <f>SUM(B32:H32)</f>
        <v>11</v>
      </c>
      <c r="K32" s="34" t="s">
        <v>29</v>
      </c>
      <c r="L32" s="7">
        <v>2</v>
      </c>
      <c r="M32" s="7">
        <v>15</v>
      </c>
    </row>
    <row r="33" spans="1:17">
      <c r="A33" s="35" t="s">
        <v>25</v>
      </c>
      <c r="B33" s="44">
        <f t="shared" ref="B33:I33" si="1">SUM(B29:B32)</f>
        <v>13</v>
      </c>
      <c r="C33" s="44">
        <f t="shared" si="1"/>
        <v>2</v>
      </c>
      <c r="D33" s="44">
        <f t="shared" si="1"/>
        <v>16</v>
      </c>
      <c r="E33" s="44">
        <f t="shared" si="1"/>
        <v>7</v>
      </c>
      <c r="F33" s="44">
        <f t="shared" si="1"/>
        <v>1</v>
      </c>
      <c r="G33" s="44">
        <f t="shared" si="1"/>
        <v>0</v>
      </c>
      <c r="H33" s="45">
        <f t="shared" si="1"/>
        <v>9</v>
      </c>
      <c r="I33" s="46">
        <f t="shared" si="1"/>
        <v>48</v>
      </c>
      <c r="K33" s="35" t="s">
        <v>25</v>
      </c>
      <c r="L33" s="7">
        <f>SUM(L29:L32)</f>
        <v>49</v>
      </c>
      <c r="M33" s="7">
        <f>SUM(M29:M32)</f>
        <v>161</v>
      </c>
    </row>
    <row r="34" spans="1:17">
      <c r="A34" s="24"/>
      <c r="G34" s="12"/>
      <c r="H34" s="9"/>
    </row>
    <row r="36" spans="1:17">
      <c r="A36" s="52" t="s">
        <v>29</v>
      </c>
      <c r="B36" s="53" t="s">
        <v>15</v>
      </c>
      <c r="C36" s="53"/>
      <c r="D36" s="53"/>
      <c r="E36" s="53" t="s">
        <v>19</v>
      </c>
      <c r="F36" s="53"/>
      <c r="G36" s="53"/>
      <c r="H36" s="6" t="s">
        <v>21</v>
      </c>
      <c r="I36" s="53" t="s">
        <v>25</v>
      </c>
      <c r="K36" s="52" t="s">
        <v>29</v>
      </c>
      <c r="L36" s="3" t="s">
        <v>21</v>
      </c>
      <c r="M36" s="15" t="s">
        <v>26</v>
      </c>
      <c r="O36" s="52" t="s">
        <v>29</v>
      </c>
      <c r="P36" s="3" t="s">
        <v>21</v>
      </c>
      <c r="Q36" s="15" t="s">
        <v>26</v>
      </c>
    </row>
    <row r="37" spans="1:17" ht="21">
      <c r="A37" s="52"/>
      <c r="B37" s="10" t="s">
        <v>16</v>
      </c>
      <c r="C37" s="10" t="s">
        <v>17</v>
      </c>
      <c r="D37" s="10" t="s">
        <v>18</v>
      </c>
      <c r="E37" s="1" t="s">
        <v>20</v>
      </c>
      <c r="F37" s="1" t="s">
        <v>24</v>
      </c>
      <c r="G37" s="10" t="s">
        <v>18</v>
      </c>
      <c r="H37" s="11" t="s">
        <v>23</v>
      </c>
      <c r="I37" s="53"/>
      <c r="K37" s="52"/>
      <c r="L37" s="17" t="s">
        <v>22</v>
      </c>
      <c r="M37" s="16" t="s">
        <v>27</v>
      </c>
      <c r="O37" s="52"/>
      <c r="P37" s="17" t="s">
        <v>22</v>
      </c>
      <c r="Q37" s="16" t="s">
        <v>27</v>
      </c>
    </row>
    <row r="38" spans="1:17">
      <c r="A38" s="6" t="s">
        <v>7</v>
      </c>
      <c r="B38" s="21">
        <v>3</v>
      </c>
      <c r="C38" s="21"/>
      <c r="D38" s="21">
        <v>4</v>
      </c>
      <c r="E38" s="21">
        <v>1</v>
      </c>
      <c r="F38" s="21"/>
      <c r="G38" s="21"/>
      <c r="H38" s="21"/>
      <c r="I38" s="7">
        <f>SUM(B38:H38)</f>
        <v>8</v>
      </c>
      <c r="K38" s="6" t="s">
        <v>7</v>
      </c>
      <c r="L38" s="6">
        <v>1</v>
      </c>
      <c r="M38" s="14">
        <v>13</v>
      </c>
      <c r="O38" s="6" t="s">
        <v>7</v>
      </c>
      <c r="P38" s="6">
        <v>0</v>
      </c>
      <c r="Q38" s="14">
        <v>0</v>
      </c>
    </row>
    <row r="39" spans="1:17">
      <c r="A39" s="6" t="s">
        <v>8</v>
      </c>
      <c r="B39" s="21"/>
      <c r="C39" s="21"/>
      <c r="D39" s="21"/>
      <c r="E39" s="21"/>
      <c r="F39" s="21"/>
      <c r="G39" s="21"/>
      <c r="H39" s="21">
        <v>1</v>
      </c>
      <c r="I39" s="7">
        <f>SUM(B39:H39)</f>
        <v>1</v>
      </c>
      <c r="K39" s="6" t="s">
        <v>8</v>
      </c>
      <c r="L39" s="6">
        <v>1</v>
      </c>
      <c r="M39" s="14">
        <v>2</v>
      </c>
      <c r="O39" s="6" t="s">
        <v>8</v>
      </c>
      <c r="P39" s="6">
        <v>0</v>
      </c>
      <c r="Q39" s="14">
        <v>0</v>
      </c>
    </row>
    <row r="40" spans="1:17">
      <c r="A40" s="6" t="s">
        <v>9</v>
      </c>
      <c r="B40" s="21"/>
      <c r="C40" s="21"/>
      <c r="D40" s="21"/>
      <c r="E40" s="21"/>
      <c r="F40" s="21"/>
      <c r="G40" s="21"/>
      <c r="H40" s="21"/>
      <c r="I40" s="7">
        <f>SUM(B40:H40)</f>
        <v>0</v>
      </c>
      <c r="K40" s="6" t="s">
        <v>9</v>
      </c>
      <c r="L40" s="6">
        <v>0</v>
      </c>
      <c r="M40" s="14">
        <v>0</v>
      </c>
      <c r="O40" s="6" t="s">
        <v>9</v>
      </c>
      <c r="P40" s="6">
        <v>0</v>
      </c>
      <c r="Q40" s="14">
        <v>0</v>
      </c>
    </row>
    <row r="41" spans="1:17">
      <c r="A41" s="6" t="s">
        <v>10</v>
      </c>
      <c r="B41" s="21"/>
      <c r="C41" s="21">
        <v>1</v>
      </c>
      <c r="D41" s="21"/>
      <c r="E41" s="21"/>
      <c r="F41" s="21"/>
      <c r="G41" s="21"/>
      <c r="H41" s="21"/>
      <c r="I41" s="7">
        <f>SUM(B41:H41)</f>
        <v>1</v>
      </c>
      <c r="K41" s="6" t="s">
        <v>10</v>
      </c>
      <c r="L41" s="6">
        <v>0</v>
      </c>
      <c r="M41" s="14">
        <v>0</v>
      </c>
      <c r="O41" s="6" t="s">
        <v>10</v>
      </c>
      <c r="P41" s="6">
        <v>0</v>
      </c>
      <c r="Q41" s="49">
        <v>17</v>
      </c>
    </row>
    <row r="42" spans="1:17">
      <c r="A42" s="66" t="s">
        <v>42</v>
      </c>
      <c r="B42" s="67"/>
      <c r="C42" s="67"/>
      <c r="D42" s="67">
        <v>1</v>
      </c>
      <c r="E42" s="67"/>
      <c r="F42" s="67"/>
      <c r="G42" s="67"/>
      <c r="H42" s="67"/>
      <c r="I42" s="68">
        <f>SUM(B42:H42)</f>
        <v>1</v>
      </c>
      <c r="K42" s="6" t="s">
        <v>42</v>
      </c>
      <c r="L42" s="6"/>
      <c r="M42" s="14"/>
    </row>
    <row r="43" spans="1:17">
      <c r="A43"/>
    </row>
    <row r="44" spans="1:17">
      <c r="A44"/>
    </row>
    <row r="45" spans="1:17">
      <c r="A45"/>
    </row>
    <row r="46" spans="1:17">
      <c r="A46"/>
    </row>
    <row r="47" spans="1:17">
      <c r="A47"/>
    </row>
    <row r="48" spans="1:17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</sheetData>
  <mergeCells count="19">
    <mergeCell ref="O36:O37"/>
    <mergeCell ref="K19:L19"/>
    <mergeCell ref="I36:I37"/>
    <mergeCell ref="K36:K37"/>
    <mergeCell ref="A23:B23"/>
    <mergeCell ref="A18:B18"/>
    <mergeCell ref="A36:A37"/>
    <mergeCell ref="B36:D36"/>
    <mergeCell ref="E36:G36"/>
    <mergeCell ref="K27:K28"/>
    <mergeCell ref="A27:A28"/>
    <mergeCell ref="B27:D27"/>
    <mergeCell ref="E27:G27"/>
    <mergeCell ref="I27:I28"/>
    <mergeCell ref="K18:L18"/>
    <mergeCell ref="A19:B19"/>
    <mergeCell ref="A20:B20"/>
    <mergeCell ref="A21:B21"/>
    <mergeCell ref="A22:B22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2023-05-07T22:58:18Z</dcterms:modified>
</cp:coreProperties>
</file>