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BF53D11E-C469-204A-97BB-5A8A4A0D11C6}" xr6:coauthVersionLast="47" xr6:coauthVersionMax="47" xr10:uidLastSave="{00000000-0000-0000-0000-000000000000}"/>
  <bookViews>
    <workbookView xWindow="460" yWindow="500" windowWidth="255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1" l="1"/>
  <c r="I19" i="1"/>
  <c r="I39" i="1" l="1"/>
  <c r="I38" i="1"/>
  <c r="I18" i="1"/>
  <c r="S14" i="1"/>
  <c r="I14" i="1" l="1"/>
  <c r="I37" i="1"/>
  <c r="I6" i="1" l="1"/>
  <c r="I7" i="1"/>
  <c r="I8" i="1"/>
  <c r="I28" i="1"/>
  <c r="I29" i="1"/>
  <c r="I30" i="1"/>
  <c r="I27" i="1"/>
  <c r="I31" i="1" l="1"/>
  <c r="L31" i="1" l="1"/>
  <c r="M31" i="1"/>
  <c r="G31" i="1"/>
  <c r="F31" i="1"/>
  <c r="E31" i="1"/>
  <c r="D31" i="1"/>
  <c r="C31" i="1"/>
  <c r="B31" i="1"/>
  <c r="H31" i="1"/>
  <c r="R9" i="1" l="1"/>
  <c r="R10" i="1" s="1"/>
  <c r="Q10" i="1"/>
  <c r="P9" i="1"/>
  <c r="P10" i="1" s="1"/>
  <c r="O9" i="1"/>
  <c r="O10" i="1" s="1"/>
  <c r="N9" i="1"/>
  <c r="N10" i="1" s="1"/>
  <c r="M9" i="1"/>
  <c r="M10" i="1" s="1"/>
  <c r="S8" i="1"/>
  <c r="S7" i="1"/>
  <c r="I5" i="1"/>
  <c r="S9" i="1" l="1"/>
  <c r="S10" i="1" s="1"/>
  <c r="I36" i="1" l="1"/>
  <c r="D9" i="1"/>
  <c r="D10" i="1" s="1"/>
  <c r="E9" i="1"/>
  <c r="E10" i="1" s="1"/>
  <c r="F9" i="1"/>
  <c r="F10" i="1" s="1"/>
  <c r="G9" i="1"/>
  <c r="G10" i="1" s="1"/>
  <c r="H9" i="1"/>
  <c r="H10" i="1" s="1"/>
  <c r="C9" i="1"/>
  <c r="C10" i="1" s="1"/>
  <c r="I9" i="1"/>
  <c r="I10" i="1" s="1"/>
  <c r="G23" i="1" l="1"/>
  <c r="H23" i="1"/>
</calcChain>
</file>

<file path=xl/sharedStrings.xml><?xml version="1.0" encoding="utf-8"?>
<sst xmlns="http://schemas.openxmlformats.org/spreadsheetml/2006/main" count="152" uniqueCount="42">
  <si>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</si>
  <si>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</si>
  <si>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</si>
  <si>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</si>
  <si>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</si>
  <si>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</si>
  <si>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</si>
  <si>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</si>
  <si>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</si>
  <si>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</si>
  <si>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</si>
  <si>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</si>
  <si>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</si>
  <si>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</si>
  <si>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</si>
  <si>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大学・短大</t>
    <rPh sb="0" eb="2">
      <t xml:space="preserve">ダイガク </t>
    </rPh>
    <rPh sb="3" eb="5">
      <t xml:space="preserve">タンダイ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</si>
  <si>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</si>
  <si>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</si>
  <si>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</si>
  <si>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附属高校</t>
    <rPh sb="0" eb="1">
      <t xml:space="preserve">フゾクコウコウ </t>
    </rPh>
    <phoneticPr fontId="1"/>
  </si>
  <si>
    <t>教員</t>
    <rPh sb="1" eb="2">
      <t xml:space="preserve">ショクイン </t>
    </rPh>
    <phoneticPr fontId="1"/>
  </si>
  <si>
    <t>附属幼稚園</t>
    <rPh sb="0" eb="5">
      <t xml:space="preserve">フゾクヨウチエン </t>
    </rPh>
    <phoneticPr fontId="1"/>
  </si>
  <si>
    <t>園児</t>
    <rPh sb="0" eb="2">
      <t xml:space="preserve">エンジ </t>
    </rPh>
    <phoneticPr fontId="1"/>
  </si>
  <si>
    <t>教職員</t>
    <rPh sb="0" eb="3">
      <t xml:space="preserve">キョウショクイン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</si>
  <si>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</si>
  <si>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合計</t>
    <rPh sb="0" eb="2">
      <t xml:space="preserve">ゴウケイ </t>
    </rPh>
    <phoneticPr fontId="1"/>
  </si>
  <si>
    <t>附属高校</t>
    <rPh sb="0" eb="4">
      <t xml:space="preserve">フゾクコウコウ </t>
    </rPh>
    <phoneticPr fontId="1"/>
  </si>
  <si>
    <t>生徒</t>
    <rPh sb="0" eb="2">
      <t xml:space="preserve">セイト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</si>
  <si>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</si>
  <si>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</si>
  <si>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</si>
  <si>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</si>
  <si>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</si>
  <si>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</si>
  <si>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</si>
  <si>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</si>
  <si>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</si>
  <si>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</si>
  <si>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</si>
  <si>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</si>
  <si>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新型コロナ感染者数</t>
  </si>
  <si>
    <t>※ インフルエンザ、新型コロナともに散発的な発生が見られますので、引き続き感染対策を怠らないようにして下さい。</t>
    <rPh sb="10" eb="12">
      <t xml:space="preserve">シンガタコロナ </t>
    </rPh>
    <rPh sb="18" eb="21">
      <t xml:space="preserve">サンパツテキナ </t>
    </rPh>
    <rPh sb="22" eb="24">
      <t xml:space="preserve">ハツセイガ </t>
    </rPh>
    <rPh sb="25" eb="26">
      <t xml:space="preserve">ミラレマス。 </t>
    </rPh>
    <rPh sb="33" eb="34">
      <t xml:space="preserve">ヒキツヅキ </t>
    </rPh>
    <rPh sb="37" eb="41">
      <t xml:space="preserve">カンセンタイサクヲ </t>
    </rPh>
    <rPh sb="42" eb="43">
      <t xml:space="preserve">オコタラナイヨウニ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</si>
</sst>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yyyy/m/d\(aaa\)"/>
    <numFmt numFmtId="177" formatCode="0.0%"/>
    <numFmt numFmtId="178" formatCode="0_);[Red]\(0\)"/>
    <numFmt numFmtId="179" formatCode="h:mm;@"/>
  </numFmts>
  <fonts count="1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4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0" fillId="0" borderId="1" xfId="0" applyNumberForma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77" fontId="9" fillId="2" borderId="4" xfId="1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7" fontId="9" fillId="2" borderId="3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4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178" fontId="2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8" fontId="2" fillId="3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8" fontId="0" fillId="3" borderId="1" xfId="0" applyNumberFormat="1" applyFill="1" applyBorder="1">
      <alignment vertical="center"/>
    </xf>
    <xf numFmtId="0" fontId="7" fillId="4" borderId="5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178" fontId="0" fillId="0" borderId="0" xfId="0" applyNumberFormat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6" fontId="0" fillId="0" borderId="1" xfId="2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</cellXfs>
  <cellStyles count="3">
    <cellStyle name="パーセント" xfId="1" builtinId="5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T89"/>
  <sheetViews>
    <sheetView tabSelected="1" zoomScale="110" zoomScaleNormal="110" workbookViewId="0">
      <selection activeCell="D9" sqref="D9"/>
    </sheetView>
  </sheetViews>
  <sheetFormatPr baseColWidth="10" defaultRowHeight="20"/>
  <cols>
    <col min="1" max="1" width="14.140625" style="2" bestFit="1" customWidth="1"/>
    <col min="2" max="2" width="12" bestFit="1" customWidth="1"/>
    <col min="6" max="6" width="13" bestFit="1" customWidth="1"/>
    <col min="7" max="7" width="14.140625" bestFit="1" customWidth="1"/>
    <col min="8" max="8" width="13" bestFit="1" customWidth="1"/>
    <col min="11" max="11" width="13.28515625" bestFit="1" customWidth="1"/>
  </cols>
  <sheetData>
    <row r="1" spans="1:20" s="8" customFormat="1">
      <c r="A1" s="8" t="s">
        <v>41</v>
      </c>
    </row>
    <row r="2" spans="1:20" ht="24">
      <c r="A2" s="25"/>
    </row>
    <row r="3" spans="1:20" s="22" customFormat="1" ht="24">
      <c r="A3" s="25" t="s">
        <v>34</v>
      </c>
      <c r="G3" s="8" t="s">
        <v>11</v>
      </c>
      <c r="H3" s="18">
        <v>45037</v>
      </c>
      <c r="I3" s="19">
        <v>0.95833333333333337</v>
      </c>
      <c r="K3" s="25" t="s">
        <v>35</v>
      </c>
    </row>
    <row r="4" spans="1:20">
      <c r="B4" s="34" t="s">
        <v>30</v>
      </c>
      <c r="C4" s="1" t="s">
        <v>0</v>
      </c>
      <c r="D4" s="6" t="s">
        <v>1</v>
      </c>
      <c r="E4" s="1" t="s">
        <v>2</v>
      </c>
      <c r="F4" s="29" t="s">
        <v>3</v>
      </c>
      <c r="G4" s="6" t="s">
        <v>4</v>
      </c>
      <c r="H4" s="28" t="s">
        <v>5</v>
      </c>
      <c r="I4" s="6" t="s">
        <v>6</v>
      </c>
      <c r="L4" s="34" t="s">
        <v>30</v>
      </c>
      <c r="M4" s="1" t="s">
        <v>0</v>
      </c>
      <c r="N4" s="6" t="s">
        <v>1</v>
      </c>
      <c r="O4" s="1" t="s">
        <v>2</v>
      </c>
      <c r="P4" s="29" t="s">
        <v>3</v>
      </c>
      <c r="Q4" s="6" t="s">
        <v>4</v>
      </c>
      <c r="R4" s="13" t="s">
        <v>5</v>
      </c>
      <c r="S4" s="6" t="s">
        <v>6</v>
      </c>
    </row>
    <row r="5" spans="1:20">
      <c r="B5" s="34" t="s">
        <v>32</v>
      </c>
      <c r="C5" s="1">
        <v>0</v>
      </c>
      <c r="D5" s="6">
        <v>1</v>
      </c>
      <c r="E5" s="1">
        <v>1</v>
      </c>
      <c r="F5" s="1">
        <v>0</v>
      </c>
      <c r="G5" s="1">
        <v>0</v>
      </c>
      <c r="H5" s="1">
        <v>0</v>
      </c>
      <c r="I5" s="6">
        <f>SUM(C5:H5)</f>
        <v>2</v>
      </c>
      <c r="L5" s="34" t="s">
        <v>32</v>
      </c>
      <c r="M5" s="1" t="s">
        <v>36</v>
      </c>
      <c r="N5" s="1" t="s">
        <v>36</v>
      </c>
      <c r="O5" s="1" t="s">
        <v>36</v>
      </c>
      <c r="P5" s="1" t="s">
        <v>36</v>
      </c>
      <c r="Q5" s="1" t="s">
        <v>36</v>
      </c>
      <c r="R5" s="1" t="s">
        <v>36</v>
      </c>
      <c r="S5" s="1" t="s">
        <v>36</v>
      </c>
    </row>
    <row r="6" spans="1:20">
      <c r="B6" s="34" t="s">
        <v>33</v>
      </c>
      <c r="C6" s="1">
        <v>0</v>
      </c>
      <c r="D6" s="6">
        <v>1</v>
      </c>
      <c r="E6" s="1">
        <v>1</v>
      </c>
      <c r="F6" s="1">
        <v>1</v>
      </c>
      <c r="G6" s="1">
        <v>1</v>
      </c>
      <c r="H6" s="1">
        <v>0</v>
      </c>
      <c r="I6" s="6">
        <f t="shared" ref="I6:I8" si="0">SUM(C6:H6)</f>
        <v>4</v>
      </c>
      <c r="L6" s="34" t="s">
        <v>33</v>
      </c>
      <c r="M6" s="1" t="s">
        <v>36</v>
      </c>
      <c r="N6" s="1" t="s">
        <v>36</v>
      </c>
      <c r="O6" s="1" t="s">
        <v>36</v>
      </c>
      <c r="P6" s="1" t="s">
        <v>36</v>
      </c>
      <c r="Q6" s="1" t="s">
        <v>36</v>
      </c>
      <c r="R6" s="1" t="s">
        <v>36</v>
      </c>
      <c r="S6" s="1" t="s">
        <v>36</v>
      </c>
      <c r="T6" s="41" t="s">
        <v>37</v>
      </c>
    </row>
    <row r="7" spans="1:20">
      <c r="B7" s="34" t="s">
        <v>12</v>
      </c>
      <c r="C7" s="1">
        <v>44</v>
      </c>
      <c r="D7" s="6">
        <v>43</v>
      </c>
      <c r="E7" s="1">
        <v>48</v>
      </c>
      <c r="F7" s="1">
        <v>121</v>
      </c>
      <c r="G7" s="1">
        <v>47</v>
      </c>
      <c r="H7" s="1">
        <v>60</v>
      </c>
      <c r="I7" s="6">
        <f t="shared" si="0"/>
        <v>363</v>
      </c>
      <c r="L7" s="34" t="s">
        <v>12</v>
      </c>
      <c r="M7" s="1">
        <v>2</v>
      </c>
      <c r="N7" s="6">
        <v>0</v>
      </c>
      <c r="O7" s="1">
        <v>1</v>
      </c>
      <c r="P7" s="1">
        <v>7</v>
      </c>
      <c r="Q7" s="1">
        <v>0</v>
      </c>
      <c r="R7" s="1">
        <v>1</v>
      </c>
      <c r="S7" s="6">
        <f>SUM(M7:R7)</f>
        <v>11</v>
      </c>
    </row>
    <row r="8" spans="1:20">
      <c r="B8" s="47" t="s">
        <v>29</v>
      </c>
      <c r="C8" s="39">
        <v>6</v>
      </c>
      <c r="D8" s="39">
        <v>16</v>
      </c>
      <c r="E8" s="38">
        <v>9</v>
      </c>
      <c r="F8" s="39">
        <v>18</v>
      </c>
      <c r="G8" s="38">
        <v>9</v>
      </c>
      <c r="H8" s="39">
        <v>11</v>
      </c>
      <c r="I8" s="38">
        <f t="shared" si="0"/>
        <v>69</v>
      </c>
      <c r="L8" s="34" t="s">
        <v>29</v>
      </c>
      <c r="M8" s="23">
        <v>0</v>
      </c>
      <c r="N8" s="23">
        <v>0</v>
      </c>
      <c r="O8" s="6">
        <v>1</v>
      </c>
      <c r="P8" s="23">
        <v>2</v>
      </c>
      <c r="Q8" s="6">
        <v>1</v>
      </c>
      <c r="R8" s="23">
        <v>1</v>
      </c>
      <c r="S8" s="6">
        <f t="shared" ref="S8" si="1">SUM(M8:R8)</f>
        <v>5</v>
      </c>
    </row>
    <row r="9" spans="1:20">
      <c r="B9" s="35" t="s">
        <v>25</v>
      </c>
      <c r="C9" s="36">
        <f>SUM(C5:C8)</f>
        <v>50</v>
      </c>
      <c r="D9" s="36">
        <f t="shared" ref="D9:H9" si="2">SUM(D5:D8)</f>
        <v>61</v>
      </c>
      <c r="E9" s="36">
        <f t="shared" si="2"/>
        <v>59</v>
      </c>
      <c r="F9" s="36">
        <f t="shared" si="2"/>
        <v>140</v>
      </c>
      <c r="G9" s="36">
        <f t="shared" si="2"/>
        <v>57</v>
      </c>
      <c r="H9" s="36">
        <f t="shared" si="2"/>
        <v>71</v>
      </c>
      <c r="I9" s="40">
        <f>SUM(I5:I8)</f>
        <v>438</v>
      </c>
      <c r="L9" s="35" t="s">
        <v>25</v>
      </c>
      <c r="M9" s="36">
        <f>SUM(M5:M8)</f>
        <v>2</v>
      </c>
      <c r="N9" s="36">
        <f t="shared" ref="N9" si="3">SUM(N5:N8)</f>
        <v>0</v>
      </c>
      <c r="O9" s="36">
        <f t="shared" ref="O9" si="4">SUM(O5:O8)</f>
        <v>2</v>
      </c>
      <c r="P9" s="36">
        <f t="shared" ref="P9" si="5">SUM(P5:P8)</f>
        <v>9</v>
      </c>
      <c r="Q9" s="36">
        <v>1</v>
      </c>
      <c r="R9" s="36">
        <f t="shared" ref="R9" si="6">SUM(R5:R8)</f>
        <v>2</v>
      </c>
      <c r="S9" s="33">
        <f>SUM(S5:S8)</f>
        <v>16</v>
      </c>
    </row>
    <row r="10" spans="1:20">
      <c r="A10" s="5"/>
      <c r="B10" s="5" t="s">
        <v>13</v>
      </c>
      <c r="C10" s="4">
        <f>C9/247</f>
        <v>0.20242914979757085</v>
      </c>
      <c r="D10" s="4">
        <f>D9/303</f>
        <v>0.20132013201320131</v>
      </c>
      <c r="E10" s="4">
        <f>E9/324</f>
        <v>0.18209876543209877</v>
      </c>
      <c r="F10" s="30">
        <f>F9/545</f>
        <v>0.25688073394495414</v>
      </c>
      <c r="G10" s="4">
        <f>G9/300</f>
        <v>0.19</v>
      </c>
      <c r="H10" s="27">
        <f>H9/183</f>
        <v>0.38797814207650272</v>
      </c>
      <c r="I10" s="4">
        <f>I9/1902</f>
        <v>0.2302839116719243</v>
      </c>
      <c r="L10" s="5" t="s">
        <v>13</v>
      </c>
      <c r="M10" s="4">
        <f>M9/247</f>
        <v>8.0971659919028341E-3</v>
      </c>
      <c r="N10" s="4">
        <f>N9/303</f>
        <v>0</v>
      </c>
      <c r="O10" s="4">
        <f>O9/324</f>
        <v>6.1728395061728392E-3</v>
      </c>
      <c r="P10" s="30">
        <f>P9/545</f>
        <v>1.6513761467889909E-2</v>
      </c>
      <c r="Q10" s="4">
        <f>Q9/300</f>
        <v>3.3333333333333335E-3</v>
      </c>
      <c r="R10" s="37">
        <f>R9/183</f>
        <v>1.092896174863388E-2</v>
      </c>
      <c r="S10" s="4">
        <f>S9/1902</f>
        <v>8.4121976866456359E-3</v>
      </c>
    </row>
    <row r="11" spans="1:20" s="22" customFormat="1">
      <c r="A11" s="20"/>
    </row>
    <row r="12" spans="1:20" s="8" customFormat="1" ht="24">
      <c r="A12" s="20" t="s">
        <v>39</v>
      </c>
      <c r="K12" s="25" t="s">
        <v>35</v>
      </c>
    </row>
    <row r="13" spans="1:20">
      <c r="A13" s="23" t="s">
        <v>30</v>
      </c>
      <c r="B13" s="6" t="s">
        <v>31</v>
      </c>
      <c r="C13" s="1" t="s">
        <v>0</v>
      </c>
      <c r="D13" s="6" t="s">
        <v>1</v>
      </c>
      <c r="E13" s="1" t="s">
        <v>2</v>
      </c>
      <c r="F13" s="29" t="s">
        <v>3</v>
      </c>
      <c r="G13" s="6" t="s">
        <v>4</v>
      </c>
      <c r="H13" s="28" t="s">
        <v>5</v>
      </c>
      <c r="I13" s="6" t="s">
        <v>6</v>
      </c>
      <c r="K13" s="23" t="s">
        <v>30</v>
      </c>
      <c r="L13" s="6" t="s">
        <v>31</v>
      </c>
      <c r="M13" s="1" t="s">
        <v>0</v>
      </c>
      <c r="N13" s="6" t="s">
        <v>1</v>
      </c>
      <c r="O13" s="1" t="s">
        <v>2</v>
      </c>
      <c r="P13" s="29" t="s">
        <v>3</v>
      </c>
      <c r="Q13" s="6" t="s">
        <v>4</v>
      </c>
      <c r="R13" s="13" t="s">
        <v>5</v>
      </c>
      <c r="S13" s="6" t="s">
        <v>6</v>
      </c>
    </row>
    <row r="14" spans="1:20">
      <c r="A14" s="38" t="s">
        <v>29</v>
      </c>
      <c r="B14" s="38" t="s">
        <v>10</v>
      </c>
      <c r="C14" s="39">
        <v>0</v>
      </c>
      <c r="D14" s="39">
        <v>2</v>
      </c>
      <c r="E14" s="39">
        <v>0</v>
      </c>
      <c r="F14" s="39">
        <v>0</v>
      </c>
      <c r="G14" s="39">
        <v>0</v>
      </c>
      <c r="H14" s="39">
        <v>2</v>
      </c>
      <c r="I14" s="38">
        <f t="shared" ref="I14" si="7">SUM(C14:H14)</f>
        <v>4</v>
      </c>
      <c r="K14" s="6" t="s">
        <v>29</v>
      </c>
      <c r="L14" s="6" t="s">
        <v>10</v>
      </c>
      <c r="M14" s="48"/>
      <c r="N14" s="48"/>
      <c r="O14" s="48"/>
      <c r="P14" s="48"/>
      <c r="Q14" s="48"/>
      <c r="R14" s="48"/>
      <c r="S14" s="6">
        <f t="shared" ref="S14" si="8">SUM(M14:R14)</f>
        <v>0</v>
      </c>
    </row>
    <row r="16" spans="1:20" ht="24">
      <c r="A16" s="20" t="s">
        <v>38</v>
      </c>
      <c r="K16" s="25" t="s">
        <v>35</v>
      </c>
    </row>
    <row r="17" spans="1:19">
      <c r="A17" s="57" t="s">
        <v>28</v>
      </c>
      <c r="B17" s="58"/>
      <c r="C17" s="1" t="s">
        <v>0</v>
      </c>
      <c r="D17" s="6" t="s">
        <v>1</v>
      </c>
      <c r="E17" s="1" t="s">
        <v>2</v>
      </c>
      <c r="F17" s="1" t="s">
        <v>3</v>
      </c>
      <c r="G17" s="6" t="s">
        <v>4</v>
      </c>
      <c r="H17" s="13" t="s">
        <v>5</v>
      </c>
      <c r="I17" s="6" t="s">
        <v>6</v>
      </c>
      <c r="K17" s="56" t="s">
        <v>28</v>
      </c>
      <c r="L17" s="56"/>
      <c r="M17" s="1" t="s">
        <v>0</v>
      </c>
      <c r="N17" s="6" t="s">
        <v>1</v>
      </c>
      <c r="O17" s="1" t="s">
        <v>2</v>
      </c>
      <c r="P17" s="1" t="s">
        <v>3</v>
      </c>
      <c r="Q17" s="6" t="s">
        <v>4</v>
      </c>
      <c r="R17" s="13" t="s">
        <v>5</v>
      </c>
      <c r="S17" s="6" t="s">
        <v>6</v>
      </c>
    </row>
    <row r="18" spans="1:19" ht="24">
      <c r="A18" s="59">
        <v>45024</v>
      </c>
      <c r="B18" s="60"/>
      <c r="C18" s="6"/>
      <c r="D18" s="6"/>
      <c r="E18" s="6"/>
      <c r="F18" s="6"/>
      <c r="G18" s="6"/>
      <c r="H18" s="6">
        <v>1</v>
      </c>
      <c r="I18" s="6">
        <f>SUM(C18:H18)</f>
        <v>1</v>
      </c>
      <c r="J18" s="26"/>
      <c r="K18" s="54"/>
      <c r="L18" s="55"/>
      <c r="M18" s="31"/>
      <c r="N18" s="31"/>
      <c r="O18" s="48"/>
      <c r="P18" s="48"/>
      <c r="Q18" s="48"/>
      <c r="R18" s="48"/>
      <c r="S18" s="48"/>
    </row>
    <row r="19" spans="1:19" ht="24">
      <c r="A19" s="59">
        <v>45035</v>
      </c>
      <c r="B19" s="60"/>
      <c r="C19" s="6"/>
      <c r="D19" s="6"/>
      <c r="E19" s="6"/>
      <c r="F19" s="6"/>
      <c r="G19" s="6"/>
      <c r="H19" s="6">
        <v>1</v>
      </c>
      <c r="I19" s="6">
        <f>SUM(C19:H19)</f>
        <v>1</v>
      </c>
      <c r="J19" s="26"/>
      <c r="K19" s="63"/>
      <c r="L19" s="63"/>
      <c r="M19" s="64"/>
      <c r="N19" s="64"/>
      <c r="O19" s="65"/>
      <c r="P19" s="65"/>
      <c r="Q19" s="65"/>
      <c r="R19" s="65"/>
      <c r="S19" s="65"/>
    </row>
    <row r="20" spans="1:19" ht="24">
      <c r="A20" s="59">
        <v>45037</v>
      </c>
      <c r="B20" s="60"/>
      <c r="C20" s="6"/>
      <c r="D20" s="6">
        <v>2</v>
      </c>
      <c r="E20" s="6"/>
      <c r="F20" s="6"/>
      <c r="G20" s="6"/>
      <c r="H20" s="6"/>
      <c r="I20" s="6">
        <f>SUM(C20:H20)</f>
        <v>2</v>
      </c>
      <c r="J20" s="26"/>
      <c r="K20" s="63"/>
      <c r="L20" s="63"/>
      <c r="M20" s="64"/>
      <c r="N20" s="64"/>
      <c r="O20" s="65"/>
      <c r="P20" s="65"/>
      <c r="Q20" s="65"/>
      <c r="R20" s="65"/>
      <c r="S20" s="65"/>
    </row>
    <row r="21" spans="1:19" ht="24">
      <c r="A21" s="61"/>
      <c r="B21" s="61"/>
      <c r="C21" s="62"/>
      <c r="D21" s="62"/>
      <c r="E21" s="62"/>
      <c r="F21" s="62"/>
      <c r="G21" s="62"/>
      <c r="H21" s="62"/>
      <c r="I21" s="62"/>
      <c r="J21" s="26"/>
      <c r="K21" s="63"/>
      <c r="L21" s="63"/>
      <c r="M21" s="64"/>
      <c r="N21" s="64"/>
      <c r="O21" s="65"/>
      <c r="P21" s="65"/>
      <c r="Q21" s="65"/>
      <c r="R21" s="65"/>
      <c r="S21" s="65"/>
    </row>
    <row r="22" spans="1:19">
      <c r="G22" s="12"/>
      <c r="H22" s="9"/>
    </row>
    <row r="23" spans="1:19" s="8" customFormat="1" ht="24">
      <c r="A23" s="25" t="s">
        <v>14</v>
      </c>
      <c r="F23" s="8" t="s">
        <v>11</v>
      </c>
      <c r="G23" s="18">
        <f>H3</f>
        <v>45037</v>
      </c>
      <c r="H23" s="32">
        <f>I3</f>
        <v>0.95833333333333337</v>
      </c>
      <c r="K23" s="8" t="s">
        <v>40</v>
      </c>
      <c r="O23" s="20" t="s">
        <v>35</v>
      </c>
    </row>
    <row r="24" spans="1:19">
      <c r="A24" s="24"/>
      <c r="G24" s="12"/>
      <c r="H24" s="9"/>
    </row>
    <row r="25" spans="1:19">
      <c r="A25" s="53"/>
      <c r="B25" s="56" t="s">
        <v>15</v>
      </c>
      <c r="C25" s="56"/>
      <c r="D25" s="56"/>
      <c r="E25" s="56" t="s">
        <v>19</v>
      </c>
      <c r="F25" s="56"/>
      <c r="G25" s="56"/>
      <c r="H25" s="6" t="s">
        <v>21</v>
      </c>
      <c r="I25" s="56" t="s">
        <v>25</v>
      </c>
      <c r="K25" s="53"/>
      <c r="L25" s="3" t="s">
        <v>21</v>
      </c>
      <c r="M25" s="15" t="s">
        <v>26</v>
      </c>
    </row>
    <row r="26" spans="1:19" ht="21">
      <c r="A26" s="53"/>
      <c r="B26" s="10" t="s">
        <v>16</v>
      </c>
      <c r="C26" s="10" t="s">
        <v>17</v>
      </c>
      <c r="D26" s="10" t="s">
        <v>18</v>
      </c>
      <c r="E26" s="1" t="s">
        <v>20</v>
      </c>
      <c r="F26" s="1" t="s">
        <v>24</v>
      </c>
      <c r="G26" s="10" t="s">
        <v>18</v>
      </c>
      <c r="H26" s="11" t="s">
        <v>23</v>
      </c>
      <c r="I26" s="56"/>
      <c r="K26" s="53"/>
      <c r="L26" s="17" t="s">
        <v>22</v>
      </c>
      <c r="M26" s="16" t="s">
        <v>27</v>
      </c>
    </row>
    <row r="27" spans="1:19">
      <c r="A27" s="34" t="s">
        <v>32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7">
        <f>SUM(B27:H27)</f>
        <v>0</v>
      </c>
      <c r="K27" s="34" t="s">
        <v>32</v>
      </c>
      <c r="L27" s="7">
        <v>0</v>
      </c>
      <c r="M27" s="7">
        <v>0</v>
      </c>
    </row>
    <row r="28" spans="1:19">
      <c r="A28" s="34" t="s">
        <v>33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7">
        <f t="shared" ref="I28:I30" si="9">SUM(B28:H28)</f>
        <v>0</v>
      </c>
      <c r="K28" s="34" t="s">
        <v>33</v>
      </c>
      <c r="L28" s="7">
        <v>0</v>
      </c>
      <c r="M28" s="7">
        <v>3</v>
      </c>
    </row>
    <row r="29" spans="1:19">
      <c r="A29" s="34" t="s">
        <v>12</v>
      </c>
      <c r="B29" s="42">
        <v>10</v>
      </c>
      <c r="C29" s="21">
        <v>1</v>
      </c>
      <c r="D29" s="42">
        <v>11</v>
      </c>
      <c r="E29" s="42">
        <v>6</v>
      </c>
      <c r="F29" s="42">
        <v>1</v>
      </c>
      <c r="G29" s="42">
        <v>0</v>
      </c>
      <c r="H29" s="21">
        <v>8</v>
      </c>
      <c r="I29" s="7">
        <f t="shared" si="9"/>
        <v>37</v>
      </c>
      <c r="K29" s="34" t="s">
        <v>12</v>
      </c>
      <c r="L29" s="7">
        <v>47</v>
      </c>
      <c r="M29" s="7">
        <v>143</v>
      </c>
    </row>
    <row r="30" spans="1:19">
      <c r="A30" s="34" t="s">
        <v>29</v>
      </c>
      <c r="B30" s="43">
        <v>3</v>
      </c>
      <c r="C30" s="43">
        <v>0</v>
      </c>
      <c r="D30" s="21">
        <v>4</v>
      </c>
      <c r="E30" s="43">
        <v>1</v>
      </c>
      <c r="F30" s="21">
        <v>0</v>
      </c>
      <c r="G30" s="43">
        <v>0</v>
      </c>
      <c r="H30" s="21">
        <v>1</v>
      </c>
      <c r="I30" s="7">
        <f t="shared" si="9"/>
        <v>9</v>
      </c>
      <c r="K30" s="34" t="s">
        <v>29</v>
      </c>
      <c r="L30" s="7">
        <v>2</v>
      </c>
      <c r="M30" s="7">
        <v>15</v>
      </c>
    </row>
    <row r="31" spans="1:19">
      <c r="A31" s="35" t="s">
        <v>25</v>
      </c>
      <c r="B31" s="44">
        <f>SUM(B27:B30)</f>
        <v>13</v>
      </c>
      <c r="C31" s="44">
        <f t="shared" ref="C31:G31" si="10">SUM(C27:C30)</f>
        <v>1</v>
      </c>
      <c r="D31" s="44">
        <f t="shared" si="10"/>
        <v>15</v>
      </c>
      <c r="E31" s="44">
        <f t="shared" si="10"/>
        <v>7</v>
      </c>
      <c r="F31" s="44">
        <f t="shared" si="10"/>
        <v>1</v>
      </c>
      <c r="G31" s="44">
        <f t="shared" si="10"/>
        <v>0</v>
      </c>
      <c r="H31" s="45">
        <f>SUM(H27:H30)</f>
        <v>9</v>
      </c>
      <c r="I31" s="46">
        <f>SUM(I27:I30)</f>
        <v>46</v>
      </c>
      <c r="K31" s="35" t="s">
        <v>25</v>
      </c>
      <c r="L31" s="7">
        <f>SUM(L27:L30)</f>
        <v>49</v>
      </c>
      <c r="M31" s="7">
        <f>SUM(M27:M30)</f>
        <v>161</v>
      </c>
    </row>
    <row r="32" spans="1:19">
      <c r="A32" s="24"/>
      <c r="G32" s="12"/>
      <c r="H32" s="9"/>
    </row>
    <row r="34" spans="1:17">
      <c r="A34" s="53" t="s">
        <v>29</v>
      </c>
      <c r="B34" s="56" t="s">
        <v>15</v>
      </c>
      <c r="C34" s="56"/>
      <c r="D34" s="56"/>
      <c r="E34" s="56" t="s">
        <v>19</v>
      </c>
      <c r="F34" s="56"/>
      <c r="G34" s="56"/>
      <c r="H34" s="6" t="s">
        <v>21</v>
      </c>
      <c r="I34" s="56" t="s">
        <v>25</v>
      </c>
      <c r="K34" s="53" t="s">
        <v>29</v>
      </c>
      <c r="L34" s="3" t="s">
        <v>21</v>
      </c>
      <c r="M34" s="15" t="s">
        <v>26</v>
      </c>
      <c r="O34" s="53" t="s">
        <v>29</v>
      </c>
      <c r="P34" s="3" t="s">
        <v>21</v>
      </c>
      <c r="Q34" s="15" t="s">
        <v>26</v>
      </c>
    </row>
    <row r="35" spans="1:17" ht="21">
      <c r="A35" s="53"/>
      <c r="B35" s="10" t="s">
        <v>16</v>
      </c>
      <c r="C35" s="10" t="s">
        <v>17</v>
      </c>
      <c r="D35" s="10" t="s">
        <v>18</v>
      </c>
      <c r="E35" s="1" t="s">
        <v>20</v>
      </c>
      <c r="F35" s="1" t="s">
        <v>24</v>
      </c>
      <c r="G35" s="10" t="s">
        <v>18</v>
      </c>
      <c r="H35" s="11" t="s">
        <v>23</v>
      </c>
      <c r="I35" s="56"/>
      <c r="K35" s="53"/>
      <c r="L35" s="17" t="s">
        <v>22</v>
      </c>
      <c r="M35" s="16" t="s">
        <v>27</v>
      </c>
      <c r="O35" s="53"/>
      <c r="P35" s="17" t="s">
        <v>22</v>
      </c>
      <c r="Q35" s="16" t="s">
        <v>27</v>
      </c>
    </row>
    <row r="36" spans="1:17">
      <c r="A36" s="6" t="s">
        <v>7</v>
      </c>
      <c r="B36" s="21">
        <v>3</v>
      </c>
      <c r="C36" s="21"/>
      <c r="D36" s="21">
        <v>4</v>
      </c>
      <c r="E36" s="21">
        <v>1</v>
      </c>
      <c r="F36" s="21"/>
      <c r="G36" s="21"/>
      <c r="H36" s="21"/>
      <c r="I36" s="7">
        <f>SUM(B36:H36)</f>
        <v>8</v>
      </c>
      <c r="K36" s="6" t="s">
        <v>7</v>
      </c>
      <c r="L36" s="6">
        <v>1</v>
      </c>
      <c r="M36" s="14">
        <v>13</v>
      </c>
      <c r="O36" s="6" t="s">
        <v>7</v>
      </c>
      <c r="P36" s="6">
        <v>0</v>
      </c>
      <c r="Q36" s="14">
        <v>0</v>
      </c>
    </row>
    <row r="37" spans="1:17">
      <c r="A37" s="6" t="s">
        <v>8</v>
      </c>
      <c r="B37" s="21"/>
      <c r="C37" s="21"/>
      <c r="D37" s="21"/>
      <c r="E37" s="21"/>
      <c r="F37" s="21"/>
      <c r="G37" s="21"/>
      <c r="H37" s="21">
        <v>1</v>
      </c>
      <c r="I37" s="7">
        <f>SUM(B37:H37)</f>
        <v>1</v>
      </c>
      <c r="K37" s="6" t="s">
        <v>8</v>
      </c>
      <c r="L37" s="6">
        <v>1</v>
      </c>
      <c r="M37" s="14">
        <v>2</v>
      </c>
      <c r="O37" s="6" t="s">
        <v>8</v>
      </c>
      <c r="P37" s="6">
        <v>0</v>
      </c>
      <c r="Q37" s="14">
        <v>0</v>
      </c>
    </row>
    <row r="38" spans="1:17">
      <c r="A38" s="6" t="s">
        <v>9</v>
      </c>
      <c r="B38" s="21"/>
      <c r="C38" s="21"/>
      <c r="D38" s="21"/>
      <c r="E38" s="21"/>
      <c r="F38" s="21"/>
      <c r="G38" s="21"/>
      <c r="H38" s="21"/>
      <c r="I38" s="7">
        <f>SUM(B38:H38)</f>
        <v>0</v>
      </c>
      <c r="K38" s="6" t="s">
        <v>9</v>
      </c>
      <c r="L38" s="6">
        <v>0</v>
      </c>
      <c r="M38" s="14">
        <v>0</v>
      </c>
      <c r="O38" s="6" t="s">
        <v>9</v>
      </c>
      <c r="P38" s="6">
        <v>0</v>
      </c>
      <c r="Q38" s="14">
        <v>0</v>
      </c>
    </row>
    <row r="39" spans="1:17">
      <c r="A39" s="6" t="s">
        <v>10</v>
      </c>
      <c r="B39" s="21"/>
      <c r="C39" s="21">
        <v>1</v>
      </c>
      <c r="D39" s="21"/>
      <c r="E39" s="21"/>
      <c r="F39" s="21"/>
      <c r="G39" s="21"/>
      <c r="H39" s="21"/>
      <c r="I39" s="7">
        <f>SUM(B39:H39)</f>
        <v>1</v>
      </c>
      <c r="K39" s="6" t="s">
        <v>10</v>
      </c>
      <c r="L39" s="6"/>
      <c r="M39" s="14"/>
      <c r="O39" s="6" t="s">
        <v>10</v>
      </c>
      <c r="P39" s="6">
        <v>0</v>
      </c>
      <c r="Q39" s="52">
        <v>17</v>
      </c>
    </row>
    <row r="40" spans="1:17">
      <c r="B40" s="49"/>
      <c r="C40" s="49"/>
      <c r="D40" s="49"/>
      <c r="E40" s="49"/>
      <c r="F40" s="49"/>
      <c r="G40" s="49"/>
      <c r="H40" s="49"/>
      <c r="I40" s="50"/>
      <c r="K40" s="2"/>
      <c r="L40" s="2"/>
      <c r="M40" s="51"/>
    </row>
    <row r="41" spans="1:17">
      <c r="A41"/>
    </row>
    <row r="42" spans="1:17">
      <c r="A42"/>
    </row>
    <row r="43" spans="1:17">
      <c r="A43"/>
    </row>
    <row r="44" spans="1:17">
      <c r="A44"/>
    </row>
    <row r="45" spans="1:17">
      <c r="A45"/>
    </row>
    <row r="46" spans="1:17">
      <c r="A46"/>
    </row>
    <row r="47" spans="1:17">
      <c r="A47"/>
    </row>
    <row r="48" spans="1:17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</sheetData>
  <mergeCells count="17">
    <mergeCell ref="A20:B20"/>
    <mergeCell ref="O34:O35"/>
    <mergeCell ref="K18:L18"/>
    <mergeCell ref="I34:I35"/>
    <mergeCell ref="K34:K35"/>
    <mergeCell ref="A17:B17"/>
    <mergeCell ref="A34:A35"/>
    <mergeCell ref="B34:D34"/>
    <mergeCell ref="E34:G34"/>
    <mergeCell ref="K25:K26"/>
    <mergeCell ref="A25:A26"/>
    <mergeCell ref="B25:D25"/>
    <mergeCell ref="E25:G25"/>
    <mergeCell ref="I25:I26"/>
    <mergeCell ref="K17:L17"/>
    <mergeCell ref="A18:B18"/>
    <mergeCell ref="A19:B19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2023-04-21T13:13:07Z</dcterms:modified>
</cp:coreProperties>
</file>