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557DA9E2-24FF-4640-84DB-EE6FF9B4802B}" xr6:coauthVersionLast="47" xr6:coauthVersionMax="47" xr10:uidLastSave="{00000000-0000-0000-0000-000000000000}"/>
  <bookViews>
    <workbookView xWindow="2640" yWindow="500" windowWidth="255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1" i="1" l="1"/>
  <c r="I58" i="1"/>
  <c r="I57" i="1"/>
  <c r="I56" i="1"/>
  <c r="I17" i="1"/>
  <c r="I18" i="1"/>
  <c r="I19" i="1"/>
  <c r="I16" i="1"/>
  <c r="I15" i="1"/>
  <c r="I50" i="1" l="1"/>
  <c r="I33" i="1"/>
  <c r="I7" i="1" l="1"/>
  <c r="I8" i="1"/>
  <c r="I9" i="1"/>
  <c r="I41" i="1"/>
  <c r="I42" i="1"/>
  <c r="I43" i="1"/>
  <c r="I40" i="1"/>
  <c r="I44" i="1" l="1"/>
  <c r="L44" i="1" l="1"/>
  <c r="M44" i="1"/>
  <c r="G44" i="1"/>
  <c r="F44" i="1"/>
  <c r="E44" i="1"/>
  <c r="D44" i="1"/>
  <c r="C44" i="1"/>
  <c r="B44" i="1"/>
  <c r="H44" i="1"/>
  <c r="S24" i="1" l="1"/>
  <c r="S25" i="1"/>
  <c r="S26" i="1"/>
  <c r="S27" i="1"/>
  <c r="S28" i="1"/>
  <c r="S29" i="1"/>
  <c r="S30" i="1"/>
  <c r="S23" i="1"/>
  <c r="S22" i="1"/>
  <c r="S21" i="1"/>
  <c r="S20" i="1"/>
  <c r="S32" i="1"/>
  <c r="S31" i="1"/>
  <c r="R10" i="1"/>
  <c r="R11" i="1" s="1"/>
  <c r="Q11" i="1"/>
  <c r="P10" i="1"/>
  <c r="P11" i="1" s="1"/>
  <c r="O10" i="1"/>
  <c r="O11" i="1" s="1"/>
  <c r="N10" i="1"/>
  <c r="N11" i="1" s="1"/>
  <c r="M10" i="1"/>
  <c r="M11" i="1" s="1"/>
  <c r="S9" i="1"/>
  <c r="S8" i="1"/>
  <c r="I6" i="1"/>
  <c r="S10" i="1" l="1"/>
  <c r="S11" i="1" s="1"/>
  <c r="I49" i="1" l="1"/>
  <c r="D10" i="1"/>
  <c r="D11" i="1" s="1"/>
  <c r="E10" i="1"/>
  <c r="E11" i="1" s="1"/>
  <c r="F10" i="1"/>
  <c r="F11" i="1" s="1"/>
  <c r="G10" i="1"/>
  <c r="G11" i="1" s="1"/>
  <c r="H10" i="1"/>
  <c r="H11" i="1" s="1"/>
  <c r="C10" i="1"/>
  <c r="C11" i="1" s="1"/>
  <c r="I10" i="1"/>
  <c r="I11" i="1" s="1"/>
  <c r="I32" i="1"/>
  <c r="G36" i="1" l="1"/>
  <c r="H36" i="1"/>
  <c r="I31" i="1" l="1"/>
  <c r="I30" i="1" l="1"/>
  <c r="I29" i="1" l="1"/>
  <c r="I28" i="1" l="1"/>
  <c r="I27" i="1"/>
  <c r="I26" i="1"/>
  <c r="I25" i="1"/>
  <c r="I24" i="1"/>
  <c r="I23" i="1"/>
  <c r="I22" i="1"/>
  <c r="I21" i="1"/>
  <c r="I20" i="1"/>
</calcChain>
</file>

<file path=xl/sharedStrings.xml><?xml version="1.0" encoding="utf-8"?>
<sst xmlns="http://schemas.openxmlformats.org/spreadsheetml/2006/main" count="207" uniqueCount="53">
  <si>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</si>
  <si>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</si>
  <si>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</si>
  <si>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</si>
  <si>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</si>
  <si>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</si>
  <si>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</si>
  <si>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</si>
  <si>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</si>
  <si>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</si>
  <si>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</si>
  <si>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</si>
  <si>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</si>
  <si>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</si>
  <si>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</si>
  <si>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</si>
  <si>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</si>
  <si>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</si>
  <si>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8月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</si>
  <si>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</si>
  <si>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大学・短大</t>
    <rPh sb="0" eb="2">
      <t xml:space="preserve">ダイガク </t>
    </rPh>
    <rPh sb="3" eb="5">
      <t xml:space="preserve">タンダイ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</si>
  <si>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</si>
  <si>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</si>
  <si>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</si>
  <si>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附属高校</t>
    <rPh sb="0" eb="1">
      <t xml:space="preserve">フゾクコウコウ </t>
    </rPh>
    <phoneticPr fontId="1"/>
  </si>
  <si>
    <t>教員</t>
    <rPh sb="1" eb="2">
      <t xml:space="preserve">ショクイン </t>
    </rPh>
    <phoneticPr fontId="1"/>
  </si>
  <si>
    <t>附属幼稚園</t>
    <rPh sb="0" eb="5">
      <t xml:space="preserve">フゾクヨウチエン </t>
    </rPh>
    <phoneticPr fontId="1"/>
  </si>
  <si>
    <t>園児</t>
    <rPh sb="0" eb="2">
      <t xml:space="preserve">エンジ </t>
    </rPh>
    <phoneticPr fontId="1"/>
  </si>
  <si>
    <t>教職員</t>
    <rPh sb="0" eb="3">
      <t xml:space="preserve">キョウショクイン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</si>
  <si>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</si>
  <si>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合計</t>
    <rPh sb="0" eb="2">
      <t xml:space="preserve">ゴウケイ </t>
    </rPh>
    <phoneticPr fontId="1"/>
  </si>
  <si>
    <t>附属高校</t>
    <rPh sb="0" eb="4">
      <t xml:space="preserve">フゾクコウコウ </t>
    </rPh>
    <phoneticPr fontId="1"/>
  </si>
  <si>
    <t>生徒</t>
    <rPh sb="0" eb="2">
      <t xml:space="preserve">セイト </t>
    </rPh>
    <phoneticPr fontId="1"/>
  </si>
  <si>
    <t>9月</t>
  </si>
  <si>
    <t>10月</t>
  </si>
  <si>
    <t>11月</t>
  </si>
  <si>
    <t>12月</t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</si>
  <si>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</si>
  <si>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</si>
  <si>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</si>
  <si>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</si>
  <si>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</si>
  <si>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</si>
  <si>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</si>
  <si>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</si>
  <si>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</si>
  <si>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新型コロナ月別感染者数</t>
    <rPh sb="0" eb="2">
      <t xml:space="preserve">シンガタコロナ </t>
    </rPh>
    <rPh sb="5" eb="6">
      <t xml:space="preserve">ツキ </t>
    </rPh>
    <rPh sb="6" eb="7">
      <t xml:space="preserve">ベツ </t>
    </rPh>
    <rPh sb="7" eb="11">
      <t xml:space="preserve">カンセンシャスウ </t>
    </rPh>
    <phoneticPr fontId="1"/>
  </si>
  <si>
    <t>オミクロン対応ワクチン接種は、3月中に終了となる見込みです。予定している人はお急ぎ下さい。</t>
    <rPh sb="11" eb="13">
      <t xml:space="preserve">セッシュハ </t>
    </rPh>
    <rPh sb="16" eb="18">
      <t xml:space="preserve">ガツチュウニ </t>
    </rPh>
    <rPh sb="19" eb="21">
      <t xml:space="preserve">シュウリョウトナリマス </t>
    </rPh>
    <rPh sb="24" eb="26">
      <t xml:space="preserve">ミコミ </t>
    </rPh>
    <rPh sb="30" eb="32">
      <t xml:space="preserve">ヨテイシテイルヒトハ </t>
    </rPh>
    <rPh sb="41" eb="42">
      <t xml:space="preserve">クダサイ。 </t>
    </rPh>
    <phoneticPr fontId="1"/>
  </si>
  <si>
    <t>11月</t>
    <rPh sb="2" eb="3">
      <t xml:space="preserve">ガツ </t>
    </rPh>
    <phoneticPr fontId="1"/>
  </si>
  <si>
    <t>4月</t>
    <rPh sb="1" eb="2">
      <t xml:space="preserve">ガツ </t>
    </rPh>
    <phoneticPr fontId="1"/>
  </si>
  <si>
    <t>6月</t>
    <rPh sb="1" eb="2">
      <t xml:space="preserve">ガツ </t>
    </rPh>
    <phoneticPr fontId="1"/>
  </si>
  <si>
    <t>インフルエンザ感染者数(法人教職員)</t>
    <rPh sb="7" eb="11">
      <t xml:space="preserve">カンセンシャスウ </t>
    </rPh>
    <phoneticPr fontId="1"/>
  </si>
  <si>
    <t>県内のインフルエンザ感染者が増加しています。</t>
    <rPh sb="0" eb="2">
      <t xml:space="preserve">ケンナイノ </t>
    </rPh>
    <rPh sb="10" eb="13">
      <t xml:space="preserve">カンセンシャガ </t>
    </rPh>
    <rPh sb="14" eb="16">
      <t>ゾウカシテイマス。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</si>
</sst>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yyyy/m/d\(aaa\)"/>
    <numFmt numFmtId="177" formatCode="0.0%"/>
    <numFmt numFmtId="178" formatCode="0_);[Red]\(0\)"/>
    <numFmt numFmtId="179" formatCode="h:mm;@"/>
  </numFmts>
  <fonts count="12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4"/>
      <color rgb="FFFF0000"/>
      <name val="游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>
      <alignment vertical="center"/>
    </xf>
    <xf numFmtId="0" fontId="4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8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177" fontId="9" fillId="3" borderId="4" xfId="1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77" fontId="9" fillId="3" borderId="3" xfId="1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77" fontId="3" fillId="0" borderId="4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178" fontId="2" fillId="0" borderId="1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178" fontId="2" fillId="4" borderId="1" xfId="0" applyNumberFormat="1" applyFont="1" applyFill="1" applyBorder="1" applyAlignment="1">
      <alignment horizontal="center" vertical="center"/>
    </xf>
    <xf numFmtId="178" fontId="8" fillId="4" borderId="1" xfId="0" applyNumberFormat="1" applyFont="1" applyFill="1" applyBorder="1" applyAlignment="1">
      <alignment horizontal="center" vertical="center"/>
    </xf>
    <xf numFmtId="178" fontId="0" fillId="4" borderId="1" xfId="0" applyNumberFormat="1" applyFill="1" applyBorder="1">
      <alignment vertical="center"/>
    </xf>
    <xf numFmtId="0" fontId="8" fillId="5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6" fontId="0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</cellXfs>
  <cellStyles count="3">
    <cellStyle name="パーセント" xfId="1" builtinId="5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T58"/>
  <sheetViews>
    <sheetView tabSelected="1" zoomScale="110" zoomScaleNormal="110" workbookViewId="0">
      <selection activeCell="A3" sqref="A3"/>
    </sheetView>
  </sheetViews>
  <sheetFormatPr baseColWidth="10" defaultRowHeight="20"/>
  <cols>
    <col min="1" max="1" width="7.140625" style="2" bestFit="1" customWidth="1"/>
    <col min="2" max="2" width="12" bestFit="1" customWidth="1"/>
    <col min="6" max="6" width="13" bestFit="1" customWidth="1"/>
    <col min="7" max="7" width="14.140625" bestFit="1" customWidth="1"/>
    <col min="8" max="8" width="13" bestFit="1" customWidth="1"/>
    <col min="11" max="11" width="7.140625" bestFit="1" customWidth="1"/>
  </cols>
  <sheetData>
    <row r="1" spans="1:20" ht="24">
      <c r="A1" s="27" t="s">
        <v>47</v>
      </c>
    </row>
    <row r="2" spans="1:20" ht="24">
      <c r="A2" s="27" t="s">
        <v>52</v>
      </c>
    </row>
    <row r="3" spans="1:20" ht="24">
      <c r="A3" s="27"/>
    </row>
    <row r="4" spans="1:20" s="24" customFormat="1" ht="24">
      <c r="A4" s="27" t="s">
        <v>42</v>
      </c>
      <c r="G4" s="10" t="s">
        <v>12</v>
      </c>
      <c r="H4" s="19">
        <v>44987</v>
      </c>
      <c r="I4" s="20">
        <v>0.79166666666666663</v>
      </c>
      <c r="K4" s="27" t="s">
        <v>43</v>
      </c>
    </row>
    <row r="5" spans="1:20">
      <c r="B5" s="38" t="s">
        <v>38</v>
      </c>
      <c r="C5" s="1" t="s">
        <v>0</v>
      </c>
      <c r="D5" s="8" t="s">
        <v>1</v>
      </c>
      <c r="E5" s="1" t="s">
        <v>2</v>
      </c>
      <c r="F5" s="31" t="s">
        <v>3</v>
      </c>
      <c r="G5" s="8" t="s">
        <v>4</v>
      </c>
      <c r="H5" s="30" t="s">
        <v>5</v>
      </c>
      <c r="I5" s="8" t="s">
        <v>6</v>
      </c>
      <c r="L5" s="38" t="s">
        <v>38</v>
      </c>
      <c r="M5" s="1" t="s">
        <v>0</v>
      </c>
      <c r="N5" s="8" t="s">
        <v>1</v>
      </c>
      <c r="O5" s="1" t="s">
        <v>2</v>
      </c>
      <c r="P5" s="31" t="s">
        <v>3</v>
      </c>
      <c r="Q5" s="8" t="s">
        <v>4</v>
      </c>
      <c r="R5" s="15" t="s">
        <v>5</v>
      </c>
      <c r="S5" s="8" t="s">
        <v>6</v>
      </c>
    </row>
    <row r="6" spans="1:20">
      <c r="B6" s="38" t="s">
        <v>40</v>
      </c>
      <c r="C6" s="1">
        <v>0</v>
      </c>
      <c r="D6" s="8">
        <v>1</v>
      </c>
      <c r="E6" s="1">
        <v>1</v>
      </c>
      <c r="F6" s="1">
        <v>0</v>
      </c>
      <c r="G6" s="1">
        <v>0</v>
      </c>
      <c r="H6" s="1">
        <v>0</v>
      </c>
      <c r="I6" s="8">
        <f>SUM(C6:H6)</f>
        <v>2</v>
      </c>
      <c r="L6" s="38" t="s">
        <v>40</v>
      </c>
      <c r="M6" s="1" t="s">
        <v>44</v>
      </c>
      <c r="N6" s="1" t="s">
        <v>44</v>
      </c>
      <c r="O6" s="1" t="s">
        <v>44</v>
      </c>
      <c r="P6" s="1" t="s">
        <v>44</v>
      </c>
      <c r="Q6" s="1" t="s">
        <v>44</v>
      </c>
      <c r="R6" s="1" t="s">
        <v>44</v>
      </c>
      <c r="S6" s="1" t="s">
        <v>44</v>
      </c>
    </row>
    <row r="7" spans="1:20">
      <c r="B7" s="38" t="s">
        <v>41</v>
      </c>
      <c r="C7" s="1">
        <v>0</v>
      </c>
      <c r="D7" s="8">
        <v>1</v>
      </c>
      <c r="E7" s="1">
        <v>1</v>
      </c>
      <c r="F7" s="1">
        <v>1</v>
      </c>
      <c r="G7" s="1">
        <v>1</v>
      </c>
      <c r="H7" s="1">
        <v>0</v>
      </c>
      <c r="I7" s="8">
        <f t="shared" ref="I7:I9" si="0">SUM(C7:H7)</f>
        <v>4</v>
      </c>
      <c r="L7" s="38" t="s">
        <v>41</v>
      </c>
      <c r="M7" s="1" t="s">
        <v>44</v>
      </c>
      <c r="N7" s="1" t="s">
        <v>44</v>
      </c>
      <c r="O7" s="1" t="s">
        <v>44</v>
      </c>
      <c r="P7" s="1" t="s">
        <v>44</v>
      </c>
      <c r="Q7" s="1" t="s">
        <v>44</v>
      </c>
      <c r="R7" s="1" t="s">
        <v>44</v>
      </c>
      <c r="S7" s="1" t="s">
        <v>44</v>
      </c>
      <c r="T7" s="47" t="s">
        <v>45</v>
      </c>
    </row>
    <row r="8" spans="1:20">
      <c r="B8" s="38" t="s">
        <v>13</v>
      </c>
      <c r="C8" s="1">
        <v>44</v>
      </c>
      <c r="D8" s="8">
        <v>43</v>
      </c>
      <c r="E8" s="1">
        <v>48</v>
      </c>
      <c r="F8" s="1">
        <v>121</v>
      </c>
      <c r="G8" s="1">
        <v>47</v>
      </c>
      <c r="H8" s="1">
        <v>60</v>
      </c>
      <c r="I8" s="8">
        <f t="shared" si="0"/>
        <v>363</v>
      </c>
      <c r="L8" s="38" t="s">
        <v>13</v>
      </c>
      <c r="M8" s="1">
        <v>2</v>
      </c>
      <c r="N8" s="8">
        <v>0</v>
      </c>
      <c r="O8" s="1">
        <v>1</v>
      </c>
      <c r="P8" s="1">
        <v>7</v>
      </c>
      <c r="Q8" s="1">
        <v>0</v>
      </c>
      <c r="R8" s="1">
        <v>1</v>
      </c>
      <c r="S8" s="8">
        <f>SUM(M8:R8)</f>
        <v>11</v>
      </c>
    </row>
    <row r="9" spans="1:20">
      <c r="B9" s="53" t="s">
        <v>37</v>
      </c>
      <c r="C9" s="45">
        <v>6</v>
      </c>
      <c r="D9" s="45">
        <v>14</v>
      </c>
      <c r="E9" s="43">
        <v>9</v>
      </c>
      <c r="F9" s="45">
        <v>18</v>
      </c>
      <c r="G9" s="43">
        <v>9</v>
      </c>
      <c r="H9" s="45">
        <v>9</v>
      </c>
      <c r="I9" s="43">
        <f t="shared" si="0"/>
        <v>65</v>
      </c>
      <c r="L9" s="38" t="s">
        <v>37</v>
      </c>
      <c r="M9" s="25">
        <v>0</v>
      </c>
      <c r="N9" s="25">
        <v>0</v>
      </c>
      <c r="O9" s="8">
        <v>1</v>
      </c>
      <c r="P9" s="25">
        <v>2</v>
      </c>
      <c r="Q9" s="8">
        <v>1</v>
      </c>
      <c r="R9" s="25">
        <v>1</v>
      </c>
      <c r="S9" s="8">
        <f t="shared" ref="S9" si="1">SUM(M9:R9)</f>
        <v>5</v>
      </c>
    </row>
    <row r="10" spans="1:20">
      <c r="B10" s="39" t="s">
        <v>30</v>
      </c>
      <c r="C10" s="40">
        <f>SUM(C6:C9)</f>
        <v>50</v>
      </c>
      <c r="D10" s="40">
        <f t="shared" ref="D10:H10" si="2">SUM(D6:D9)</f>
        <v>59</v>
      </c>
      <c r="E10" s="40">
        <f t="shared" si="2"/>
        <v>59</v>
      </c>
      <c r="F10" s="40">
        <f t="shared" si="2"/>
        <v>140</v>
      </c>
      <c r="G10" s="40">
        <f t="shared" si="2"/>
        <v>57</v>
      </c>
      <c r="H10" s="40">
        <f t="shared" si="2"/>
        <v>69</v>
      </c>
      <c r="I10" s="46">
        <f>SUM(I6:I9)</f>
        <v>434</v>
      </c>
      <c r="L10" s="39" t="s">
        <v>30</v>
      </c>
      <c r="M10" s="40">
        <f>SUM(M6:M9)</f>
        <v>2</v>
      </c>
      <c r="N10" s="40">
        <f t="shared" ref="N10" si="3">SUM(N6:N9)</f>
        <v>0</v>
      </c>
      <c r="O10" s="40">
        <f t="shared" ref="O10" si="4">SUM(O6:O9)</f>
        <v>2</v>
      </c>
      <c r="P10" s="40">
        <f t="shared" ref="P10" si="5">SUM(P6:P9)</f>
        <v>9</v>
      </c>
      <c r="Q10" s="40">
        <v>1</v>
      </c>
      <c r="R10" s="40">
        <f t="shared" ref="R10" si="6">SUM(R6:R9)</f>
        <v>2</v>
      </c>
      <c r="S10" s="37">
        <f>SUM(S6:S9)</f>
        <v>16</v>
      </c>
    </row>
    <row r="11" spans="1:20">
      <c r="A11" s="5"/>
      <c r="B11" s="5" t="s">
        <v>14</v>
      </c>
      <c r="C11" s="4">
        <f>C10/247</f>
        <v>0.20242914979757085</v>
      </c>
      <c r="D11" s="4">
        <f>D10/303</f>
        <v>0.19471947194719472</v>
      </c>
      <c r="E11" s="4">
        <f>E10/324</f>
        <v>0.18209876543209877</v>
      </c>
      <c r="F11" s="32">
        <f>F10/545</f>
        <v>0.25688073394495414</v>
      </c>
      <c r="G11" s="4">
        <f>G10/300</f>
        <v>0.19</v>
      </c>
      <c r="H11" s="29">
        <f>H10/183</f>
        <v>0.37704918032786883</v>
      </c>
      <c r="I11" s="4">
        <f>I10/1902</f>
        <v>0.22818086225026288</v>
      </c>
      <c r="L11" s="5" t="s">
        <v>14</v>
      </c>
      <c r="M11" s="4">
        <f>M10/247</f>
        <v>8.0971659919028341E-3</v>
      </c>
      <c r="N11" s="4">
        <f>N10/303</f>
        <v>0</v>
      </c>
      <c r="O11" s="4">
        <f>O10/324</f>
        <v>6.1728395061728392E-3</v>
      </c>
      <c r="P11" s="32">
        <f>P10/545</f>
        <v>1.6513761467889909E-2</v>
      </c>
      <c r="Q11" s="4">
        <f>Q10/300</f>
        <v>3.3333333333333335E-3</v>
      </c>
      <c r="R11" s="41">
        <f>R10/183</f>
        <v>1.092896174863388E-2</v>
      </c>
      <c r="S11" s="4">
        <f>S10/1902</f>
        <v>8.4121976866456359E-3</v>
      </c>
    </row>
    <row r="12" spans="1:20" s="24" customFormat="1">
      <c r="A12" s="21"/>
    </row>
    <row r="13" spans="1:20" s="10" customFormat="1" ht="24">
      <c r="A13" s="21" t="s">
        <v>46</v>
      </c>
      <c r="K13" s="27" t="s">
        <v>43</v>
      </c>
    </row>
    <row r="14" spans="1:20">
      <c r="A14" s="25" t="s">
        <v>38</v>
      </c>
      <c r="B14" s="8" t="s">
        <v>39</v>
      </c>
      <c r="C14" s="1" t="s">
        <v>0</v>
      </c>
      <c r="D14" s="8" t="s">
        <v>1</v>
      </c>
      <c r="E14" s="1" t="s">
        <v>2</v>
      </c>
      <c r="F14" s="31" t="s">
        <v>3</v>
      </c>
      <c r="G14" s="8" t="s">
        <v>4</v>
      </c>
      <c r="H14" s="30" t="s">
        <v>5</v>
      </c>
      <c r="I14" s="8" t="s">
        <v>6</v>
      </c>
      <c r="K14" s="25" t="s">
        <v>38</v>
      </c>
      <c r="L14" s="8" t="s">
        <v>39</v>
      </c>
      <c r="M14" s="1" t="s">
        <v>0</v>
      </c>
      <c r="N14" s="8" t="s">
        <v>1</v>
      </c>
      <c r="O14" s="1" t="s">
        <v>2</v>
      </c>
      <c r="P14" s="31" t="s">
        <v>3</v>
      </c>
      <c r="Q14" s="8" t="s">
        <v>4</v>
      </c>
      <c r="R14" s="15" t="s">
        <v>5</v>
      </c>
      <c r="S14" s="8" t="s">
        <v>6</v>
      </c>
    </row>
    <row r="15" spans="1:20">
      <c r="A15" s="25" t="s">
        <v>40</v>
      </c>
      <c r="B15" s="8" t="s">
        <v>48</v>
      </c>
      <c r="C15" s="1">
        <v>0</v>
      </c>
      <c r="D15" s="8">
        <v>1</v>
      </c>
      <c r="E15" s="1">
        <v>0</v>
      </c>
      <c r="F15" s="1">
        <v>0</v>
      </c>
      <c r="G15" s="1">
        <v>0</v>
      </c>
      <c r="H15" s="1">
        <v>0</v>
      </c>
      <c r="I15" s="8">
        <f t="shared" ref="I15:I33" si="7">SUM(C15:H15)</f>
        <v>1</v>
      </c>
      <c r="K15" s="25"/>
      <c r="L15" s="8"/>
      <c r="M15" s="1"/>
      <c r="N15" s="8"/>
      <c r="O15" s="1"/>
      <c r="P15" s="58"/>
      <c r="Q15" s="8"/>
      <c r="R15" s="15"/>
      <c r="S15" s="8"/>
    </row>
    <row r="16" spans="1:20">
      <c r="A16" s="25" t="s">
        <v>40</v>
      </c>
      <c r="B16" s="8" t="s">
        <v>36</v>
      </c>
      <c r="C16" s="1">
        <v>0</v>
      </c>
      <c r="D16" s="1">
        <v>0</v>
      </c>
      <c r="E16" s="1">
        <v>1</v>
      </c>
      <c r="F16" s="1">
        <v>0</v>
      </c>
      <c r="G16" s="1">
        <v>0</v>
      </c>
      <c r="H16" s="1">
        <v>0</v>
      </c>
      <c r="I16" s="8">
        <f t="shared" si="7"/>
        <v>1</v>
      </c>
      <c r="K16" s="25"/>
      <c r="L16" s="8"/>
      <c r="M16" s="1"/>
      <c r="N16" s="8"/>
      <c r="O16" s="1"/>
      <c r="P16" s="58"/>
      <c r="Q16" s="8"/>
      <c r="R16" s="15"/>
      <c r="S16" s="8"/>
    </row>
    <row r="17" spans="1:19">
      <c r="A17" s="25" t="s">
        <v>41</v>
      </c>
      <c r="B17" s="8" t="s">
        <v>7</v>
      </c>
      <c r="C17" s="1">
        <v>0</v>
      </c>
      <c r="D17" s="1">
        <v>0</v>
      </c>
      <c r="E17" s="1">
        <v>0</v>
      </c>
      <c r="F17" s="1">
        <v>1</v>
      </c>
      <c r="G17" s="1">
        <v>0</v>
      </c>
      <c r="H17" s="1">
        <v>0</v>
      </c>
      <c r="I17" s="8">
        <f t="shared" si="7"/>
        <v>1</v>
      </c>
      <c r="K17" s="25"/>
      <c r="L17" s="8"/>
      <c r="M17" s="1"/>
      <c r="N17" s="8"/>
      <c r="O17" s="1"/>
      <c r="P17" s="58"/>
      <c r="Q17" s="8"/>
      <c r="R17" s="15"/>
      <c r="S17" s="8"/>
    </row>
    <row r="18" spans="1:19">
      <c r="A18" s="25" t="s">
        <v>41</v>
      </c>
      <c r="B18" s="8" t="s">
        <v>49</v>
      </c>
      <c r="C18" s="1">
        <v>0</v>
      </c>
      <c r="D18" s="1">
        <v>0</v>
      </c>
      <c r="E18" s="1">
        <v>0</v>
      </c>
      <c r="F18" s="1">
        <v>0</v>
      </c>
      <c r="G18" s="1">
        <v>1</v>
      </c>
      <c r="H18" s="1">
        <v>0</v>
      </c>
      <c r="I18" s="8">
        <f t="shared" si="7"/>
        <v>1</v>
      </c>
      <c r="K18" s="25"/>
      <c r="L18" s="8"/>
      <c r="M18" s="1"/>
      <c r="N18" s="8"/>
      <c r="O18" s="1"/>
      <c r="P18" s="58"/>
      <c r="Q18" s="8"/>
      <c r="R18" s="15"/>
      <c r="S18" s="8"/>
    </row>
    <row r="19" spans="1:19">
      <c r="A19" s="25" t="s">
        <v>41</v>
      </c>
      <c r="B19" s="8" t="s">
        <v>50</v>
      </c>
      <c r="C19" s="1">
        <v>0</v>
      </c>
      <c r="D19" s="1">
        <v>1</v>
      </c>
      <c r="E19" s="1">
        <v>1</v>
      </c>
      <c r="F19" s="1">
        <v>0</v>
      </c>
      <c r="G19" s="1">
        <v>0</v>
      </c>
      <c r="H19" s="1">
        <v>0</v>
      </c>
      <c r="I19" s="8">
        <f t="shared" si="7"/>
        <v>2</v>
      </c>
      <c r="K19" s="25"/>
      <c r="L19" s="8"/>
      <c r="M19" s="1"/>
      <c r="N19" s="8"/>
      <c r="O19" s="1"/>
      <c r="P19" s="58"/>
      <c r="Q19" s="8"/>
      <c r="R19" s="15"/>
      <c r="S19" s="8"/>
    </row>
    <row r="20" spans="1:19">
      <c r="A20" s="8" t="s">
        <v>13</v>
      </c>
      <c r="B20" s="8" t="s">
        <v>7</v>
      </c>
      <c r="C20" s="8">
        <v>1</v>
      </c>
      <c r="D20" s="8">
        <v>0</v>
      </c>
      <c r="E20" s="8">
        <v>0</v>
      </c>
      <c r="F20" s="8">
        <v>2</v>
      </c>
      <c r="G20" s="8">
        <v>0</v>
      </c>
      <c r="H20" s="8">
        <v>0</v>
      </c>
      <c r="I20" s="8">
        <f t="shared" si="7"/>
        <v>3</v>
      </c>
      <c r="K20" s="8" t="s">
        <v>13</v>
      </c>
      <c r="L20" s="8" t="s">
        <v>7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f t="shared" ref="S20:S30" si="8">SUM(M20:R20)</f>
        <v>0</v>
      </c>
    </row>
    <row r="21" spans="1:19">
      <c r="A21" s="8" t="s">
        <v>13</v>
      </c>
      <c r="B21" s="8" t="s">
        <v>8</v>
      </c>
      <c r="C21" s="8">
        <v>2</v>
      </c>
      <c r="D21" s="8">
        <v>1</v>
      </c>
      <c r="E21" s="8">
        <v>4</v>
      </c>
      <c r="F21" s="8">
        <v>1</v>
      </c>
      <c r="G21" s="8">
        <v>0</v>
      </c>
      <c r="H21" s="8">
        <v>7</v>
      </c>
      <c r="I21" s="8">
        <f t="shared" si="7"/>
        <v>15</v>
      </c>
      <c r="K21" s="8" t="s">
        <v>13</v>
      </c>
      <c r="L21" s="8" t="s">
        <v>8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f t="shared" si="8"/>
        <v>0</v>
      </c>
    </row>
    <row r="22" spans="1:19">
      <c r="A22" s="8" t="s">
        <v>13</v>
      </c>
      <c r="B22" s="8" t="s">
        <v>9</v>
      </c>
      <c r="C22" s="8">
        <v>0</v>
      </c>
      <c r="D22" s="8">
        <v>2</v>
      </c>
      <c r="E22" s="8">
        <v>3</v>
      </c>
      <c r="F22" s="8">
        <v>8</v>
      </c>
      <c r="G22" s="8">
        <v>5</v>
      </c>
      <c r="H22" s="8">
        <v>2</v>
      </c>
      <c r="I22" s="8">
        <f t="shared" si="7"/>
        <v>20</v>
      </c>
      <c r="K22" s="8" t="s">
        <v>13</v>
      </c>
      <c r="L22" s="8" t="s">
        <v>9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f t="shared" si="8"/>
        <v>0</v>
      </c>
    </row>
    <row r="23" spans="1:19">
      <c r="A23" s="8" t="s">
        <v>13</v>
      </c>
      <c r="B23" s="8" t="s">
        <v>10</v>
      </c>
      <c r="C23" s="8">
        <v>3</v>
      </c>
      <c r="D23" s="8">
        <v>2</v>
      </c>
      <c r="E23" s="8">
        <v>0</v>
      </c>
      <c r="F23" s="8">
        <v>5</v>
      </c>
      <c r="G23" s="8">
        <v>2</v>
      </c>
      <c r="H23" s="8">
        <v>3</v>
      </c>
      <c r="I23" s="8">
        <f t="shared" si="7"/>
        <v>15</v>
      </c>
      <c r="K23" s="8" t="s">
        <v>13</v>
      </c>
      <c r="L23" s="8" t="s">
        <v>10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f t="shared" si="8"/>
        <v>0</v>
      </c>
    </row>
    <row r="24" spans="1:19">
      <c r="A24" s="8" t="s">
        <v>13</v>
      </c>
      <c r="B24" s="8" t="s">
        <v>11</v>
      </c>
      <c r="C24" s="8">
        <v>2</v>
      </c>
      <c r="D24" s="8">
        <v>4</v>
      </c>
      <c r="E24" s="8">
        <v>5</v>
      </c>
      <c r="F24" s="8">
        <v>8</v>
      </c>
      <c r="G24" s="8">
        <v>3</v>
      </c>
      <c r="H24" s="8">
        <v>4</v>
      </c>
      <c r="I24" s="8">
        <f t="shared" si="7"/>
        <v>26</v>
      </c>
      <c r="K24" s="8" t="s">
        <v>13</v>
      </c>
      <c r="L24" s="8" t="s">
        <v>11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f t="shared" si="8"/>
        <v>0</v>
      </c>
    </row>
    <row r="25" spans="1:19">
      <c r="A25" s="8" t="s">
        <v>13</v>
      </c>
      <c r="B25" s="8" t="s">
        <v>15</v>
      </c>
      <c r="C25" s="8">
        <v>0</v>
      </c>
      <c r="D25" s="8">
        <v>1</v>
      </c>
      <c r="E25" s="8">
        <v>2</v>
      </c>
      <c r="F25" s="8">
        <v>5</v>
      </c>
      <c r="G25" s="8">
        <v>1</v>
      </c>
      <c r="H25" s="8">
        <v>1</v>
      </c>
      <c r="I25" s="8">
        <f t="shared" si="7"/>
        <v>10</v>
      </c>
      <c r="K25" s="8" t="s">
        <v>13</v>
      </c>
      <c r="L25" s="8" t="s">
        <v>15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f t="shared" si="8"/>
        <v>0</v>
      </c>
    </row>
    <row r="26" spans="1:19">
      <c r="A26" s="8" t="s">
        <v>13</v>
      </c>
      <c r="B26" s="8" t="s">
        <v>16</v>
      </c>
      <c r="C26" s="34">
        <v>7</v>
      </c>
      <c r="D26" s="25">
        <v>4</v>
      </c>
      <c r="E26" s="34">
        <v>8</v>
      </c>
      <c r="F26" s="25">
        <v>12</v>
      </c>
      <c r="G26" s="25">
        <v>4</v>
      </c>
      <c r="H26" s="34">
        <v>10</v>
      </c>
      <c r="I26" s="34">
        <f t="shared" si="7"/>
        <v>45</v>
      </c>
      <c r="K26" s="8" t="s">
        <v>13</v>
      </c>
      <c r="L26" s="8" t="s">
        <v>16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f t="shared" si="8"/>
        <v>0</v>
      </c>
    </row>
    <row r="27" spans="1:19">
      <c r="A27" s="8" t="s">
        <v>13</v>
      </c>
      <c r="B27" s="8" t="s">
        <v>18</v>
      </c>
      <c r="C27" s="8">
        <v>2</v>
      </c>
      <c r="D27" s="34">
        <v>6</v>
      </c>
      <c r="E27" s="8">
        <v>2</v>
      </c>
      <c r="F27" s="34">
        <v>17</v>
      </c>
      <c r="G27" s="7">
        <v>10</v>
      </c>
      <c r="H27" s="8">
        <v>8</v>
      </c>
      <c r="I27" s="34">
        <f t="shared" si="7"/>
        <v>45</v>
      </c>
      <c r="J27" s="6"/>
      <c r="K27" s="8" t="s">
        <v>13</v>
      </c>
      <c r="L27" s="8" t="s">
        <v>18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f t="shared" si="8"/>
        <v>0</v>
      </c>
    </row>
    <row r="28" spans="1:19">
      <c r="A28" s="8" t="s">
        <v>13</v>
      </c>
      <c r="B28" s="8" t="s">
        <v>33</v>
      </c>
      <c r="C28" s="8">
        <v>4</v>
      </c>
      <c r="D28" s="25">
        <v>1</v>
      </c>
      <c r="E28" s="8">
        <v>0</v>
      </c>
      <c r="F28" s="8">
        <v>4</v>
      </c>
      <c r="G28" s="25">
        <v>4</v>
      </c>
      <c r="H28" s="8">
        <v>2</v>
      </c>
      <c r="I28" s="8">
        <f t="shared" si="7"/>
        <v>15</v>
      </c>
      <c r="J28" s="6"/>
      <c r="K28" s="8" t="s">
        <v>13</v>
      </c>
      <c r="L28" s="8" t="s">
        <v>33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f t="shared" si="8"/>
        <v>0</v>
      </c>
    </row>
    <row r="29" spans="1:19">
      <c r="A29" s="8" t="s">
        <v>13</v>
      </c>
      <c r="B29" s="8" t="s">
        <v>34</v>
      </c>
      <c r="C29" s="8">
        <v>3</v>
      </c>
      <c r="D29" s="25">
        <v>3</v>
      </c>
      <c r="E29" s="8">
        <v>2</v>
      </c>
      <c r="F29" s="8">
        <v>3</v>
      </c>
      <c r="G29" s="8">
        <v>4</v>
      </c>
      <c r="H29" s="8">
        <v>0</v>
      </c>
      <c r="I29" s="8">
        <f t="shared" si="7"/>
        <v>15</v>
      </c>
      <c r="J29" s="6"/>
      <c r="K29" s="8" t="s">
        <v>13</v>
      </c>
      <c r="L29" s="8" t="s">
        <v>34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f t="shared" si="8"/>
        <v>0</v>
      </c>
    </row>
    <row r="30" spans="1:19">
      <c r="A30" s="8" t="s">
        <v>13</v>
      </c>
      <c r="B30" s="33" t="s">
        <v>35</v>
      </c>
      <c r="C30" s="28">
        <v>14</v>
      </c>
      <c r="D30" s="36">
        <v>7</v>
      </c>
      <c r="E30" s="28">
        <v>12</v>
      </c>
      <c r="F30" s="28">
        <v>31</v>
      </c>
      <c r="G30" s="3">
        <v>5</v>
      </c>
      <c r="H30" s="7">
        <v>12</v>
      </c>
      <c r="I30" s="7">
        <f t="shared" si="7"/>
        <v>81</v>
      </c>
      <c r="J30" s="42" t="s">
        <v>17</v>
      </c>
      <c r="K30" s="8" t="s">
        <v>13</v>
      </c>
      <c r="L30" s="3" t="s">
        <v>35</v>
      </c>
      <c r="M30" s="43">
        <v>1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f t="shared" si="8"/>
        <v>1</v>
      </c>
    </row>
    <row r="31" spans="1:19">
      <c r="A31" s="8" t="s">
        <v>13</v>
      </c>
      <c r="B31" s="3" t="s">
        <v>36</v>
      </c>
      <c r="C31" s="25">
        <v>6</v>
      </c>
      <c r="D31" s="23">
        <v>12</v>
      </c>
      <c r="E31" s="8">
        <v>10</v>
      </c>
      <c r="F31" s="23">
        <v>25</v>
      </c>
      <c r="G31" s="8">
        <v>9</v>
      </c>
      <c r="H31" s="25">
        <v>11</v>
      </c>
      <c r="I31" s="23">
        <f t="shared" si="7"/>
        <v>73</v>
      </c>
      <c r="K31" s="8" t="s">
        <v>13</v>
      </c>
      <c r="L31" s="3" t="s">
        <v>36</v>
      </c>
      <c r="M31" s="43">
        <v>1</v>
      </c>
      <c r="N31" s="8">
        <v>0</v>
      </c>
      <c r="O31" s="43">
        <v>1</v>
      </c>
      <c r="P31" s="44">
        <v>7</v>
      </c>
      <c r="Q31" s="8">
        <v>0</v>
      </c>
      <c r="R31" s="45">
        <v>1</v>
      </c>
      <c r="S31" s="7">
        <f t="shared" ref="S31:S32" si="9">SUM(M31:R31)</f>
        <v>10</v>
      </c>
    </row>
    <row r="32" spans="1:19">
      <c r="A32" s="43" t="s">
        <v>37</v>
      </c>
      <c r="B32" s="43" t="s">
        <v>7</v>
      </c>
      <c r="C32" s="45">
        <v>6</v>
      </c>
      <c r="D32" s="7">
        <v>14</v>
      </c>
      <c r="E32" s="43">
        <v>9</v>
      </c>
      <c r="F32" s="45">
        <v>18</v>
      </c>
      <c r="G32" s="43">
        <v>8</v>
      </c>
      <c r="H32" s="45">
        <v>9</v>
      </c>
      <c r="I32" s="44">
        <f t="shared" si="7"/>
        <v>64</v>
      </c>
      <c r="K32" s="8" t="s">
        <v>37</v>
      </c>
      <c r="L32" s="8" t="s">
        <v>7</v>
      </c>
      <c r="M32" s="25">
        <v>0</v>
      </c>
      <c r="N32" s="25">
        <v>0</v>
      </c>
      <c r="O32" s="43">
        <v>1</v>
      </c>
      <c r="P32" s="45">
        <v>2</v>
      </c>
      <c r="Q32" s="45">
        <v>1</v>
      </c>
      <c r="R32" s="45">
        <v>3</v>
      </c>
      <c r="S32" s="8">
        <f t="shared" si="9"/>
        <v>7</v>
      </c>
    </row>
    <row r="33" spans="1:19">
      <c r="A33" s="43" t="s">
        <v>37</v>
      </c>
      <c r="B33" s="43" t="s">
        <v>8</v>
      </c>
      <c r="C33" s="45">
        <v>0</v>
      </c>
      <c r="D33" s="45">
        <v>0</v>
      </c>
      <c r="E33" s="45">
        <v>0</v>
      </c>
      <c r="F33" s="45">
        <v>0</v>
      </c>
      <c r="G33" s="45">
        <v>1</v>
      </c>
      <c r="H33" s="45">
        <v>0</v>
      </c>
      <c r="I33" s="43">
        <f t="shared" si="7"/>
        <v>1</v>
      </c>
      <c r="K33" s="2"/>
      <c r="L33" s="2"/>
      <c r="M33" s="54"/>
      <c r="N33" s="54"/>
      <c r="O33" s="54"/>
      <c r="P33" s="54"/>
      <c r="Q33" s="54"/>
      <c r="R33" s="54"/>
      <c r="S33" s="2"/>
    </row>
    <row r="35" spans="1:19">
      <c r="G35" s="14"/>
      <c r="H35" s="11"/>
    </row>
    <row r="36" spans="1:19" s="10" customFormat="1" ht="24">
      <c r="A36" s="27" t="s">
        <v>19</v>
      </c>
      <c r="F36" s="10" t="s">
        <v>12</v>
      </c>
      <c r="G36" s="19">
        <f>H4</f>
        <v>44987</v>
      </c>
      <c r="H36" s="35">
        <f>I4</f>
        <v>0.79166666666666663</v>
      </c>
    </row>
    <row r="37" spans="1:19">
      <c r="A37" s="26"/>
      <c r="G37" s="14"/>
      <c r="H37" s="11"/>
    </row>
    <row r="38" spans="1:19">
      <c r="A38" s="56"/>
      <c r="B38" s="57" t="s">
        <v>20</v>
      </c>
      <c r="C38" s="57"/>
      <c r="D38" s="57"/>
      <c r="E38" s="57" t="s">
        <v>24</v>
      </c>
      <c r="F38" s="57"/>
      <c r="G38" s="57"/>
      <c r="H38" s="8" t="s">
        <v>26</v>
      </c>
      <c r="I38" s="57" t="s">
        <v>30</v>
      </c>
      <c r="K38" s="56"/>
      <c r="L38" s="3" t="s">
        <v>26</v>
      </c>
      <c r="M38" s="16" t="s">
        <v>31</v>
      </c>
    </row>
    <row r="39" spans="1:19" ht="21">
      <c r="A39" s="56"/>
      <c r="B39" s="12" t="s">
        <v>21</v>
      </c>
      <c r="C39" s="12" t="s">
        <v>22</v>
      </c>
      <c r="D39" s="12" t="s">
        <v>23</v>
      </c>
      <c r="E39" s="1" t="s">
        <v>25</v>
      </c>
      <c r="F39" s="1" t="s">
        <v>29</v>
      </c>
      <c r="G39" s="12" t="s">
        <v>23</v>
      </c>
      <c r="H39" s="13" t="s">
        <v>28</v>
      </c>
      <c r="I39" s="57"/>
      <c r="K39" s="56"/>
      <c r="L39" s="18" t="s">
        <v>27</v>
      </c>
      <c r="M39" s="17" t="s">
        <v>32</v>
      </c>
    </row>
    <row r="40" spans="1:19">
      <c r="A40" s="38" t="s">
        <v>40</v>
      </c>
      <c r="B40" s="48">
        <v>0</v>
      </c>
      <c r="C40" s="48">
        <v>0</v>
      </c>
      <c r="D40" s="48">
        <v>0</v>
      </c>
      <c r="E40" s="48">
        <v>0</v>
      </c>
      <c r="F40" s="48">
        <v>0</v>
      </c>
      <c r="G40" s="48">
        <v>0</v>
      </c>
      <c r="H40" s="48">
        <v>0</v>
      </c>
      <c r="I40" s="9">
        <f>SUM(B40:H40)</f>
        <v>0</v>
      </c>
      <c r="K40" s="38" t="s">
        <v>40</v>
      </c>
      <c r="L40" s="9"/>
      <c r="M40" s="9">
        <v>0</v>
      </c>
    </row>
    <row r="41" spans="1:19">
      <c r="A41" s="38" t="s">
        <v>41</v>
      </c>
      <c r="B41" s="48">
        <v>0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8">
        <v>0</v>
      </c>
      <c r="I41" s="9">
        <f t="shared" ref="I41:I43" si="10">SUM(B41:H41)</f>
        <v>0</v>
      </c>
      <c r="K41" s="38" t="s">
        <v>41</v>
      </c>
      <c r="L41" s="9"/>
      <c r="M41" s="9">
        <v>3</v>
      </c>
    </row>
    <row r="42" spans="1:19">
      <c r="A42" s="38" t="s">
        <v>13</v>
      </c>
      <c r="B42" s="48">
        <v>10</v>
      </c>
      <c r="C42" s="22">
        <v>1</v>
      </c>
      <c r="D42" s="48">
        <v>11</v>
      </c>
      <c r="E42" s="48">
        <v>6</v>
      </c>
      <c r="F42" s="48">
        <v>1</v>
      </c>
      <c r="G42" s="48">
        <v>0</v>
      </c>
      <c r="H42" s="22">
        <v>8</v>
      </c>
      <c r="I42" s="9">
        <f t="shared" si="10"/>
        <v>37</v>
      </c>
      <c r="K42" s="38" t="s">
        <v>13</v>
      </c>
      <c r="L42" s="9">
        <v>47</v>
      </c>
      <c r="M42" s="9">
        <v>143</v>
      </c>
    </row>
    <row r="43" spans="1:19">
      <c r="A43" s="38" t="s">
        <v>37</v>
      </c>
      <c r="B43" s="49">
        <v>3</v>
      </c>
      <c r="C43" s="49">
        <v>0</v>
      </c>
      <c r="D43" s="22">
        <v>4</v>
      </c>
      <c r="E43" s="49">
        <v>1</v>
      </c>
      <c r="F43" s="22">
        <v>0</v>
      </c>
      <c r="G43" s="49">
        <v>0</v>
      </c>
      <c r="H43" s="22">
        <v>1</v>
      </c>
      <c r="I43" s="9">
        <f t="shared" si="10"/>
        <v>9</v>
      </c>
      <c r="K43" s="38" t="s">
        <v>37</v>
      </c>
      <c r="L43" s="9">
        <v>0</v>
      </c>
      <c r="M43" s="9">
        <v>3</v>
      </c>
    </row>
    <row r="44" spans="1:19">
      <c r="A44" s="39" t="s">
        <v>30</v>
      </c>
      <c r="B44" s="50">
        <f>SUM(B40:B43)</f>
        <v>13</v>
      </c>
      <c r="C44" s="50">
        <f t="shared" ref="C44:G44" si="11">SUM(C40:C43)</f>
        <v>1</v>
      </c>
      <c r="D44" s="50">
        <f t="shared" si="11"/>
        <v>15</v>
      </c>
      <c r="E44" s="50">
        <f t="shared" si="11"/>
        <v>7</v>
      </c>
      <c r="F44" s="50">
        <f t="shared" si="11"/>
        <v>1</v>
      </c>
      <c r="G44" s="50">
        <f t="shared" si="11"/>
        <v>0</v>
      </c>
      <c r="H44" s="51">
        <f>SUM(H40:H43)</f>
        <v>9</v>
      </c>
      <c r="I44" s="52">
        <f>SUM(I40:I43)</f>
        <v>46</v>
      </c>
      <c r="K44" s="39" t="s">
        <v>30</v>
      </c>
      <c r="L44" s="9">
        <f>SUM(L40:L43)</f>
        <v>47</v>
      </c>
      <c r="M44" s="9">
        <f>SUM(M40:M43)</f>
        <v>149</v>
      </c>
    </row>
    <row r="45" spans="1:19">
      <c r="A45" s="26"/>
      <c r="G45" s="14"/>
      <c r="H45" s="11"/>
    </row>
    <row r="47" spans="1:19">
      <c r="A47" s="56" t="s">
        <v>37</v>
      </c>
      <c r="B47" s="57" t="s">
        <v>20</v>
      </c>
      <c r="C47" s="57"/>
      <c r="D47" s="57"/>
      <c r="E47" s="57" t="s">
        <v>24</v>
      </c>
      <c r="F47" s="57"/>
      <c r="G47" s="57"/>
      <c r="H47" s="8" t="s">
        <v>26</v>
      </c>
      <c r="I47" s="57" t="s">
        <v>30</v>
      </c>
      <c r="K47" s="56" t="s">
        <v>37</v>
      </c>
      <c r="L47" s="3" t="s">
        <v>26</v>
      </c>
      <c r="M47" s="16" t="s">
        <v>31</v>
      </c>
    </row>
    <row r="48" spans="1:19" ht="21">
      <c r="A48" s="56"/>
      <c r="B48" s="12" t="s">
        <v>21</v>
      </c>
      <c r="C48" s="12" t="s">
        <v>22</v>
      </c>
      <c r="D48" s="12" t="s">
        <v>23</v>
      </c>
      <c r="E48" s="1" t="s">
        <v>25</v>
      </c>
      <c r="F48" s="1" t="s">
        <v>29</v>
      </c>
      <c r="G48" s="12" t="s">
        <v>23</v>
      </c>
      <c r="H48" s="13" t="s">
        <v>28</v>
      </c>
      <c r="I48" s="57"/>
      <c r="K48" s="56"/>
      <c r="L48" s="18" t="s">
        <v>27</v>
      </c>
      <c r="M48" s="17" t="s">
        <v>32</v>
      </c>
    </row>
    <row r="49" spans="1:13">
      <c r="A49" s="8" t="s">
        <v>7</v>
      </c>
      <c r="B49" s="22">
        <v>3</v>
      </c>
      <c r="C49" s="22"/>
      <c r="D49" s="22">
        <v>4</v>
      </c>
      <c r="E49" s="22">
        <v>1</v>
      </c>
      <c r="F49" s="22"/>
      <c r="G49" s="22"/>
      <c r="H49" s="22"/>
      <c r="I49" s="9">
        <f>SUM(B49:H49)</f>
        <v>8</v>
      </c>
      <c r="K49" s="8" t="s">
        <v>7</v>
      </c>
      <c r="L49" s="8">
        <v>1</v>
      </c>
      <c r="M49" s="55">
        <v>13</v>
      </c>
    </row>
    <row r="50" spans="1:13">
      <c r="A50" s="8" t="s">
        <v>8</v>
      </c>
      <c r="B50" s="22"/>
      <c r="C50" s="22"/>
      <c r="D50" s="22"/>
      <c r="E50" s="22"/>
      <c r="F50" s="22"/>
      <c r="G50" s="22"/>
      <c r="H50" s="22">
        <v>1</v>
      </c>
      <c r="I50" s="9">
        <f>SUM(B50:H50)</f>
        <v>1</v>
      </c>
      <c r="K50" s="8" t="s">
        <v>8</v>
      </c>
      <c r="L50" s="8">
        <v>1</v>
      </c>
      <c r="M50" s="55">
        <v>1</v>
      </c>
    </row>
    <row r="51" spans="1:13">
      <c r="A51" s="8" t="s">
        <v>9</v>
      </c>
      <c r="B51" s="22"/>
      <c r="C51" s="22"/>
      <c r="D51" s="22"/>
      <c r="E51" s="22"/>
      <c r="F51" s="22"/>
      <c r="G51" s="22"/>
      <c r="H51" s="22">
        <v>0</v>
      </c>
      <c r="I51" s="9">
        <f>SUM(B51:H51)</f>
        <v>0</v>
      </c>
      <c r="K51" s="8" t="s">
        <v>9</v>
      </c>
      <c r="L51" s="8">
        <v>0</v>
      </c>
      <c r="M51" s="55">
        <v>0</v>
      </c>
    </row>
    <row r="52" spans="1:13">
      <c r="A52"/>
    </row>
    <row r="53" spans="1:13" ht="24">
      <c r="A53" s="59" t="s">
        <v>51</v>
      </c>
    </row>
    <row r="54" spans="1:13">
      <c r="A54" s="56" t="s">
        <v>37</v>
      </c>
      <c r="B54" s="57" t="s">
        <v>20</v>
      </c>
      <c r="C54" s="57"/>
      <c r="D54" s="57"/>
      <c r="E54" s="57" t="s">
        <v>24</v>
      </c>
      <c r="F54" s="57"/>
      <c r="G54" s="57"/>
      <c r="H54" s="8" t="s">
        <v>26</v>
      </c>
      <c r="I54" s="57" t="s">
        <v>30</v>
      </c>
      <c r="K54" s="56" t="s">
        <v>37</v>
      </c>
      <c r="L54" s="3" t="s">
        <v>26</v>
      </c>
      <c r="M54" s="16" t="s">
        <v>31</v>
      </c>
    </row>
    <row r="55" spans="1:13" ht="21">
      <c r="A55" s="56"/>
      <c r="B55" s="12" t="s">
        <v>21</v>
      </c>
      <c r="C55" s="12" t="s">
        <v>22</v>
      </c>
      <c r="D55" s="12" t="s">
        <v>23</v>
      </c>
      <c r="E55" s="1" t="s">
        <v>25</v>
      </c>
      <c r="F55" s="1" t="s">
        <v>29</v>
      </c>
      <c r="G55" s="12" t="s">
        <v>23</v>
      </c>
      <c r="H55" s="13" t="s">
        <v>28</v>
      </c>
      <c r="I55" s="57"/>
      <c r="K55" s="56"/>
      <c r="L55" s="18" t="s">
        <v>27</v>
      </c>
      <c r="M55" s="17" t="s">
        <v>32</v>
      </c>
    </row>
    <row r="56" spans="1:13">
      <c r="A56" s="8" t="s">
        <v>7</v>
      </c>
      <c r="B56" s="22">
        <v>0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9">
        <f>SUM(B56:H56)</f>
        <v>0</v>
      </c>
      <c r="K56" s="8" t="s">
        <v>7</v>
      </c>
      <c r="L56" s="8">
        <v>0</v>
      </c>
      <c r="M56" s="55">
        <v>0</v>
      </c>
    </row>
    <row r="57" spans="1:13">
      <c r="A57" s="8" t="s">
        <v>8</v>
      </c>
      <c r="B57" s="22">
        <v>1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9">
        <f>SUM(B57:H57)</f>
        <v>1</v>
      </c>
      <c r="K57" s="8" t="s">
        <v>8</v>
      </c>
      <c r="L57" s="8">
        <v>0</v>
      </c>
      <c r="M57" s="55">
        <v>0</v>
      </c>
    </row>
    <row r="58" spans="1:13">
      <c r="A58" s="8" t="s">
        <v>9</v>
      </c>
      <c r="B58" s="22">
        <v>0</v>
      </c>
      <c r="C58" s="48">
        <v>0</v>
      </c>
      <c r="D58" s="22">
        <v>1</v>
      </c>
      <c r="E58" s="22">
        <v>0</v>
      </c>
      <c r="F58" s="22">
        <v>0</v>
      </c>
      <c r="G58" s="22">
        <v>0</v>
      </c>
      <c r="H58" s="22">
        <v>0</v>
      </c>
      <c r="I58" s="9">
        <f>SUM(B58:H58)</f>
        <v>1</v>
      </c>
      <c r="K58" s="8" t="s">
        <v>9</v>
      </c>
      <c r="L58" s="8">
        <v>0</v>
      </c>
      <c r="M58" s="55">
        <v>0</v>
      </c>
    </row>
  </sheetData>
  <mergeCells count="15">
    <mergeCell ref="A54:A55"/>
    <mergeCell ref="B54:D54"/>
    <mergeCell ref="E54:G54"/>
    <mergeCell ref="I54:I55"/>
    <mergeCell ref="K54:K55"/>
    <mergeCell ref="E47:G47"/>
    <mergeCell ref="I47:I48"/>
    <mergeCell ref="K47:K48"/>
    <mergeCell ref="A47:A48"/>
    <mergeCell ref="B47:D47"/>
    <mergeCell ref="K38:K39"/>
    <mergeCell ref="A38:A39"/>
    <mergeCell ref="B38:D38"/>
    <mergeCell ref="E38:G38"/>
    <mergeCell ref="I38:I39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2022-11-14T00:17:33Z</cp:lastPrinted>
  <dcterms:created xsi:type="dcterms:W3CDTF">2022-05-18T06:35:45Z</dcterms:created>
  <dcterms:modified xsi:type="dcterms:W3CDTF">2023-03-02T23:22:01Z</dcterms:modified>
</cp:coreProperties>
</file>