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8_{4201DE7B-BB1E-634A-A8EB-08F1DF113FA9}" xr6:coauthVersionLast="47" xr6:coauthVersionMax="47" xr10:uidLastSave="{00000000-0000-0000-0000-000000000000}"/>
  <bookViews>
    <workbookView xWindow="330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9" i="1" l="1"/>
  <c r="I52" i="1" l="1"/>
  <c r="D53" i="1"/>
  <c r="E53" i="1"/>
  <c r="F53" i="1"/>
  <c r="G53" i="1"/>
  <c r="H53" i="1"/>
  <c r="C53" i="1"/>
  <c r="I51" i="1" l="1"/>
  <c r="I50" i="1"/>
  <c r="L109" i="1"/>
  <c r="C109" i="1"/>
  <c r="D109" i="1"/>
  <c r="E109" i="1"/>
  <c r="F109" i="1"/>
  <c r="G109" i="1"/>
  <c r="H109" i="1"/>
  <c r="B109" i="1"/>
  <c r="I106" i="1"/>
  <c r="S48" i="1" l="1"/>
  <c r="S49" i="1"/>
  <c r="N53" i="1"/>
  <c r="O53" i="1"/>
  <c r="P53" i="1"/>
  <c r="Q53" i="1"/>
  <c r="R53" i="1"/>
  <c r="M53" i="1"/>
  <c r="I49" i="1"/>
  <c r="I104" i="1"/>
  <c r="I105" i="1"/>
  <c r="I103" i="1"/>
  <c r="I48" i="1" l="1"/>
  <c r="S47" i="1" l="1"/>
  <c r="I47" i="1"/>
  <c r="S46" i="1" l="1"/>
  <c r="I46" i="1"/>
  <c r="I102" i="1"/>
  <c r="S45" i="1"/>
  <c r="I45" i="1"/>
  <c r="S44" i="1"/>
  <c r="I44" i="1"/>
  <c r="I98" i="1"/>
  <c r="I99" i="1"/>
  <c r="I100" i="1"/>
  <c r="I101" i="1"/>
  <c r="S43" i="1" l="1"/>
  <c r="I43" i="1"/>
  <c r="I42" i="1" l="1"/>
  <c r="S42" i="1"/>
  <c r="S41" i="1" l="1"/>
  <c r="I41" i="1"/>
  <c r="I5" i="1"/>
  <c r="I6" i="1"/>
  <c r="I7" i="1"/>
  <c r="I61" i="1"/>
  <c r="I62" i="1"/>
  <c r="I63" i="1"/>
  <c r="I60" i="1"/>
  <c r="I94" i="1"/>
  <c r="I95" i="1"/>
  <c r="I96" i="1"/>
  <c r="I97" i="1"/>
  <c r="I64" i="1" l="1"/>
  <c r="S36" i="1"/>
  <c r="S40" i="1"/>
  <c r="S39" i="1"/>
  <c r="S38" i="1"/>
  <c r="S37" i="1"/>
  <c r="S35" i="1"/>
  <c r="S34" i="1"/>
  <c r="S33" i="1"/>
  <c r="S32" i="1"/>
  <c r="S53" i="1" l="1"/>
  <c r="I40" i="1"/>
  <c r="I39" i="1"/>
  <c r="I38" i="1"/>
  <c r="I37" i="1"/>
  <c r="L64" i="1" l="1"/>
  <c r="M64" i="1"/>
  <c r="G64" i="1"/>
  <c r="F64" i="1"/>
  <c r="E64" i="1"/>
  <c r="D64" i="1"/>
  <c r="C64" i="1"/>
  <c r="B64" i="1"/>
  <c r="H64" i="1"/>
  <c r="I90" i="1"/>
  <c r="I91" i="1"/>
  <c r="I92" i="1"/>
  <c r="I93" i="1"/>
  <c r="I89" i="1"/>
  <c r="I109" i="1" s="1"/>
  <c r="I36" i="1" l="1"/>
  <c r="S17" i="1"/>
  <c r="S18" i="1"/>
  <c r="S19" i="1"/>
  <c r="S20" i="1"/>
  <c r="S21" i="1"/>
  <c r="S22" i="1"/>
  <c r="S23" i="1"/>
  <c r="S16" i="1"/>
  <c r="S15" i="1"/>
  <c r="S14" i="1"/>
  <c r="S13" i="1"/>
  <c r="S25" i="1"/>
  <c r="S24" i="1"/>
  <c r="R8" i="1"/>
  <c r="R9" i="1" s="1"/>
  <c r="Q9" i="1"/>
  <c r="P8" i="1"/>
  <c r="P9" i="1" s="1"/>
  <c r="O8" i="1"/>
  <c r="O9" i="1" s="1"/>
  <c r="N8" i="1"/>
  <c r="N9" i="1" s="1"/>
  <c r="M8" i="1"/>
  <c r="M9" i="1" s="1"/>
  <c r="S7" i="1"/>
  <c r="S6" i="1"/>
  <c r="I4" i="1"/>
  <c r="S8" i="1" l="1"/>
  <c r="S9" i="1" s="1"/>
  <c r="I35" i="1" l="1"/>
  <c r="I84" i="1"/>
  <c r="D8" i="1"/>
  <c r="D9" i="1" s="1"/>
  <c r="E8" i="1"/>
  <c r="E9" i="1" s="1"/>
  <c r="F8" i="1"/>
  <c r="F9" i="1" s="1"/>
  <c r="G8" i="1"/>
  <c r="G9" i="1" s="1"/>
  <c r="H8" i="1"/>
  <c r="H9" i="1" s="1"/>
  <c r="C8" i="1"/>
  <c r="C9" i="1" s="1"/>
  <c r="I8" i="1"/>
  <c r="I9" i="1" s="1"/>
  <c r="I25" i="1"/>
  <c r="I33" i="1"/>
  <c r="I34" i="1"/>
  <c r="I32" i="1"/>
  <c r="I53" i="1" s="1"/>
  <c r="I30" i="1"/>
  <c r="I29" i="1"/>
  <c r="G56" i="1" l="1"/>
  <c r="H56" i="1"/>
  <c r="M80" i="1" l="1"/>
  <c r="C80" i="1"/>
  <c r="D80" i="1"/>
  <c r="E80" i="1"/>
  <c r="F80" i="1"/>
  <c r="G80" i="1"/>
  <c r="H80" i="1"/>
  <c r="B80" i="1"/>
  <c r="I79" i="1"/>
  <c r="L80" i="1"/>
  <c r="I24" i="1" l="1"/>
  <c r="I23" i="1" l="1"/>
  <c r="I78" i="1" l="1"/>
  <c r="I77" i="1" l="1"/>
  <c r="I22" i="1"/>
  <c r="I21" i="1" l="1"/>
  <c r="I20" i="1"/>
  <c r="I19" i="1"/>
  <c r="I18" i="1"/>
  <c r="I17" i="1"/>
  <c r="I16" i="1"/>
  <c r="I15" i="1"/>
  <c r="I14" i="1"/>
  <c r="I13" i="1"/>
  <c r="I76" i="1" l="1"/>
  <c r="I69" i="1" l="1"/>
  <c r="I70" i="1"/>
  <c r="I71" i="1"/>
  <c r="I72" i="1"/>
  <c r="I73" i="1"/>
  <c r="I74" i="1"/>
  <c r="I75" i="1"/>
  <c r="I68" i="1"/>
  <c r="I80" i="1" l="1"/>
</calcChain>
</file>

<file path=xl/sharedStrings.xml><?xml version="1.0" encoding="utf-8"?>
<sst xmlns="http://schemas.openxmlformats.org/spreadsheetml/2006/main" count="252" uniqueCount="54">
  <si>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</si>
  <si>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</si>
  <si>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</si>
  <si>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</si>
  <si>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</si>
  <si>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</si>
  <si>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</si>
  <si>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</si>
  <si>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</si>
  <si>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</si>
  <si>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</si>
  <si>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</si>
  <si>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</si>
  <si>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</si>
  <si>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</si>
  <si>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</si>
  <si>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</si>
  <si>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</si>
  <si>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</si>
  <si>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</si>
  <si>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</si>
  <si>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</si>
  <si>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</si>
  <si>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</si>
  <si>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</si>
  <si>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</si>
  <si>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</si>
  <si>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</si>
  <si>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</si>
  <si>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</si>
  <si>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</si>
  <si>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</si>
  <si>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</si>
  <si>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</si>
  <si>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</si>
  <si>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</si>
  <si>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</si>
  <si>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12月</t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</si>
  <si>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</si>
  <si>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</si>
  <si>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</si>
  <si>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2022年12月合計</t>
    <rPh sb="4" eb="5">
      <t xml:space="preserve">ネン </t>
    </rPh>
    <rPh sb="7" eb="8">
      <t xml:space="preserve">ガツ </t>
    </rPh>
    <rPh sb="8" eb="10">
      <t xml:space="preserve">ゴウケイ </t>
    </rPh>
    <phoneticPr fontId="1"/>
  </si>
  <si>
    <t>2023年1月合計</t>
    <rPh sb="4" eb="5">
      <t xml:space="preserve">ネン </t>
    </rPh>
    <rPh sb="6" eb="7">
      <t xml:space="preserve">ガツ </t>
    </rPh>
    <rPh sb="7" eb="9">
      <t xml:space="preserve">ゴウケイ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</si>
  <si>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</si>
  <si>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</si>
  <si>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</si>
  <si>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</si>
  <si>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</si>
  <si>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</si>
  <si>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報告日別感染者数(法人教職員)</t>
    <rPh sb="0" eb="2">
      <t>ホウコク</t>
    </rPh>
    <rPh sb="2" eb="3">
      <t xml:space="preserve">ヒ </t>
    </rPh>
    <rPh sb="3" eb="4">
      <t xml:space="preserve">ベツ </t>
    </rPh>
    <rPh sb="4" eb="8">
      <t xml:space="preserve">カンセンシャスウ </t>
    </rPh>
    <phoneticPr fontId="1"/>
  </si>
  <si>
    <t>過去最多</t>
    <rPh sb="0" eb="4">
      <t xml:space="preserve">カコサイタ </t>
    </rPh>
    <phoneticPr fontId="1"/>
  </si>
  <si>
    <t>新型コロナ診断確定日別感染者数</t>
    <rPh sb="0" eb="2">
      <t xml:space="preserve">シンガタコロナ </t>
    </rPh>
    <rPh sb="5" eb="9">
      <t xml:space="preserve">シンダンカクテイベツ </t>
    </rPh>
    <rPh sb="9" eb="10">
      <t xml:space="preserve">ヒ </t>
    </rPh>
    <rPh sb="10" eb="11">
      <t xml:space="preserve">ベツ </t>
    </rPh>
    <rPh sb="11" eb="15">
      <t xml:space="preserve">カンセンシャスウ </t>
    </rPh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</si>
  <si>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</si>
  <si>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オミクロン対応ワクチン接種はまもなく終了となります。予定している人はお急ぎ下さい。</t>
    <rPh sb="11" eb="13">
      <t xml:space="preserve">セッシュハ </t>
    </rPh>
    <rPh sb="18" eb="20">
      <t xml:space="preserve">シュウリョウトナリマス </t>
    </rPh>
    <rPh sb="26" eb="28">
      <t xml:space="preserve">ヨテイシテイルヒトハ </t>
    </rPh>
    <rPh sb="37" eb="38">
      <t xml:space="preserve">クダサイ。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</si>
</sst>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h:mm;@"/>
  </numFmts>
  <fonts count="1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rgb="FFFF0000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7" fontId="11" fillId="3" borderId="4" xfId="1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7" fontId="11" fillId="3" borderId="3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8" fontId="5" fillId="0" borderId="1" xfId="0" applyNumberFormat="1" applyFont="1" applyBorder="1">
      <alignment vertical="center"/>
    </xf>
    <xf numFmtId="178" fontId="7" fillId="2" borderId="1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8" fontId="0" fillId="0" borderId="6" xfId="0" applyNumberForma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2" fillId="4" borderId="1" xfId="0" applyNumberFormat="1" applyFont="1" applyFill="1" applyBorder="1" applyAlignment="1">
      <alignment horizontal="center" vertical="center"/>
    </xf>
    <xf numFmtId="178" fontId="9" fillId="4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right" vertical="center"/>
    </xf>
    <xf numFmtId="178" fontId="0" fillId="4" borderId="1" xfId="0" applyNumberForma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17"/>
  <sheetViews>
    <sheetView tabSelected="1" zoomScale="110" zoomScaleNormal="110" workbookViewId="0">
      <selection activeCell="H3" sqref="H3"/>
    </sheetView>
  </sheetViews>
  <sheetFormatPr baseColWidth="10" defaultRowHeight="20"/>
  <cols>
    <col min="1" max="1" width="14.140625" style="2" bestFit="1" customWidth="1"/>
    <col min="2" max="2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ht="24">
      <c r="A1" s="29" t="s">
        <v>53</v>
      </c>
    </row>
    <row r="2" spans="1:20" s="26" customFormat="1" ht="24">
      <c r="A2" s="29" t="s">
        <v>45</v>
      </c>
      <c r="G2" s="10" t="s">
        <v>12</v>
      </c>
      <c r="H2" s="20">
        <v>44963</v>
      </c>
      <c r="I2" s="21">
        <v>0.25</v>
      </c>
      <c r="K2" s="29" t="s">
        <v>46</v>
      </c>
    </row>
    <row r="3" spans="1:20">
      <c r="B3" s="47" t="s">
        <v>39</v>
      </c>
      <c r="C3" s="1" t="s">
        <v>0</v>
      </c>
      <c r="D3" s="8" t="s">
        <v>1</v>
      </c>
      <c r="E3" s="1" t="s">
        <v>2</v>
      </c>
      <c r="F3" s="34" t="s">
        <v>3</v>
      </c>
      <c r="G3" s="8" t="s">
        <v>4</v>
      </c>
      <c r="H3" s="33" t="s">
        <v>5</v>
      </c>
      <c r="I3" s="8" t="s">
        <v>6</v>
      </c>
      <c r="L3" s="47" t="s">
        <v>39</v>
      </c>
      <c r="M3" s="1" t="s">
        <v>0</v>
      </c>
      <c r="N3" s="8" t="s">
        <v>1</v>
      </c>
      <c r="O3" s="1" t="s">
        <v>2</v>
      </c>
      <c r="P3" s="34" t="s">
        <v>3</v>
      </c>
      <c r="Q3" s="8" t="s">
        <v>4</v>
      </c>
      <c r="R3" s="15" t="s">
        <v>5</v>
      </c>
      <c r="S3" s="8" t="s">
        <v>6</v>
      </c>
    </row>
    <row r="4" spans="1:20">
      <c r="B4" s="47" t="s">
        <v>43</v>
      </c>
      <c r="C4" s="1">
        <v>0</v>
      </c>
      <c r="D4" s="8">
        <v>1</v>
      </c>
      <c r="E4" s="1">
        <v>1</v>
      </c>
      <c r="F4" s="1">
        <v>0</v>
      </c>
      <c r="G4" s="1">
        <v>0</v>
      </c>
      <c r="H4" s="1">
        <v>0</v>
      </c>
      <c r="I4" s="8">
        <f>SUM(C4:H4)</f>
        <v>2</v>
      </c>
      <c r="L4" s="47" t="s">
        <v>43</v>
      </c>
      <c r="M4" s="1" t="s">
        <v>47</v>
      </c>
      <c r="N4" s="1" t="s">
        <v>47</v>
      </c>
      <c r="O4" s="1" t="s">
        <v>47</v>
      </c>
      <c r="P4" s="1" t="s">
        <v>47</v>
      </c>
      <c r="Q4" s="1" t="s">
        <v>47</v>
      </c>
      <c r="R4" s="1" t="s">
        <v>47</v>
      </c>
      <c r="S4" s="1" t="s">
        <v>47</v>
      </c>
    </row>
    <row r="5" spans="1:20">
      <c r="B5" s="47" t="s">
        <v>44</v>
      </c>
      <c r="C5" s="1">
        <v>0</v>
      </c>
      <c r="D5" s="8">
        <v>1</v>
      </c>
      <c r="E5" s="1">
        <v>1</v>
      </c>
      <c r="F5" s="1">
        <v>1</v>
      </c>
      <c r="G5" s="1">
        <v>1</v>
      </c>
      <c r="H5" s="1">
        <v>0</v>
      </c>
      <c r="I5" s="8">
        <f t="shared" ref="I5:I7" si="0">SUM(C5:H5)</f>
        <v>4</v>
      </c>
      <c r="L5" s="47" t="s">
        <v>44</v>
      </c>
      <c r="M5" s="1" t="s">
        <v>47</v>
      </c>
      <c r="N5" s="1" t="s">
        <v>47</v>
      </c>
      <c r="O5" s="1" t="s">
        <v>47</v>
      </c>
      <c r="P5" s="1" t="s">
        <v>47</v>
      </c>
      <c r="Q5" s="1" t="s">
        <v>47</v>
      </c>
      <c r="R5" s="1" t="s">
        <v>47</v>
      </c>
      <c r="S5" s="1" t="s">
        <v>47</v>
      </c>
      <c r="T5" s="57" t="s">
        <v>48</v>
      </c>
    </row>
    <row r="6" spans="1:20">
      <c r="B6" s="47" t="s">
        <v>13</v>
      </c>
      <c r="C6" s="1">
        <v>44</v>
      </c>
      <c r="D6" s="8">
        <v>43</v>
      </c>
      <c r="E6" s="1">
        <v>48</v>
      </c>
      <c r="F6" s="1">
        <v>121</v>
      </c>
      <c r="G6" s="1">
        <v>47</v>
      </c>
      <c r="H6" s="1">
        <v>60</v>
      </c>
      <c r="I6" s="8">
        <f t="shared" si="0"/>
        <v>363</v>
      </c>
      <c r="L6" s="47" t="s">
        <v>13</v>
      </c>
      <c r="M6" s="1">
        <v>2</v>
      </c>
      <c r="N6" s="8">
        <v>0</v>
      </c>
      <c r="O6" s="1">
        <v>1</v>
      </c>
      <c r="P6" s="1">
        <v>7</v>
      </c>
      <c r="Q6" s="1">
        <v>0</v>
      </c>
      <c r="R6" s="1">
        <v>1</v>
      </c>
      <c r="S6" s="8">
        <f>SUM(M6:R6)</f>
        <v>11</v>
      </c>
    </row>
    <row r="7" spans="1:20">
      <c r="B7" s="66" t="s">
        <v>38</v>
      </c>
      <c r="C7" s="54">
        <v>6</v>
      </c>
      <c r="D7" s="54">
        <v>14</v>
      </c>
      <c r="E7" s="52">
        <v>9</v>
      </c>
      <c r="F7" s="54">
        <v>18</v>
      </c>
      <c r="G7" s="52">
        <v>8</v>
      </c>
      <c r="H7" s="54">
        <v>9</v>
      </c>
      <c r="I7" s="52">
        <f t="shared" si="0"/>
        <v>64</v>
      </c>
      <c r="L7" s="47" t="s">
        <v>38</v>
      </c>
      <c r="M7" s="27">
        <v>0</v>
      </c>
      <c r="N7" s="27">
        <v>0</v>
      </c>
      <c r="O7" s="8">
        <v>1</v>
      </c>
      <c r="P7" s="27">
        <v>2</v>
      </c>
      <c r="Q7" s="8">
        <v>1</v>
      </c>
      <c r="R7" s="27">
        <v>1</v>
      </c>
      <c r="S7" s="8">
        <f t="shared" ref="S7" si="1">SUM(M7:R7)</f>
        <v>5</v>
      </c>
    </row>
    <row r="8" spans="1:20">
      <c r="B8" s="48" t="s">
        <v>30</v>
      </c>
      <c r="C8" s="49">
        <f>SUM(C4:C7)</f>
        <v>50</v>
      </c>
      <c r="D8" s="49">
        <f t="shared" ref="D8:H8" si="2">SUM(D4:D7)</f>
        <v>59</v>
      </c>
      <c r="E8" s="49">
        <f t="shared" si="2"/>
        <v>59</v>
      </c>
      <c r="F8" s="49">
        <f t="shared" si="2"/>
        <v>140</v>
      </c>
      <c r="G8" s="49">
        <f t="shared" si="2"/>
        <v>56</v>
      </c>
      <c r="H8" s="49">
        <f t="shared" si="2"/>
        <v>69</v>
      </c>
      <c r="I8" s="56">
        <f>SUM(I4:I7)</f>
        <v>433</v>
      </c>
      <c r="L8" s="48" t="s">
        <v>30</v>
      </c>
      <c r="M8" s="49">
        <f>SUM(M4:M7)</f>
        <v>2</v>
      </c>
      <c r="N8" s="49">
        <f t="shared" ref="N8" si="3">SUM(N4:N7)</f>
        <v>0</v>
      </c>
      <c r="O8" s="49">
        <f t="shared" ref="O8" si="4">SUM(O4:O7)</f>
        <v>2</v>
      </c>
      <c r="P8" s="49">
        <f t="shared" ref="P8" si="5">SUM(P4:P7)</f>
        <v>9</v>
      </c>
      <c r="Q8" s="49">
        <v>1</v>
      </c>
      <c r="R8" s="49">
        <f t="shared" ref="R8" si="6">SUM(R4:R7)</f>
        <v>2</v>
      </c>
      <c r="S8" s="46">
        <f>SUM(S4:S7)</f>
        <v>16</v>
      </c>
    </row>
    <row r="9" spans="1:20">
      <c r="A9" s="5"/>
      <c r="B9" s="5" t="s">
        <v>14</v>
      </c>
      <c r="C9" s="4">
        <f>C8/247</f>
        <v>0.20242914979757085</v>
      </c>
      <c r="D9" s="4">
        <f>D8/303</f>
        <v>0.19471947194719472</v>
      </c>
      <c r="E9" s="4">
        <f>E8/324</f>
        <v>0.18209876543209877</v>
      </c>
      <c r="F9" s="35">
        <f>F8/545</f>
        <v>0.25688073394495414</v>
      </c>
      <c r="G9" s="4">
        <f>G8/300</f>
        <v>0.18666666666666668</v>
      </c>
      <c r="H9" s="32">
        <f>H8/183</f>
        <v>0.37704918032786883</v>
      </c>
      <c r="I9" s="4">
        <f>I8/1902</f>
        <v>0.22765509989484753</v>
      </c>
      <c r="L9" s="5" t="s">
        <v>14</v>
      </c>
      <c r="M9" s="4">
        <f>M8/247</f>
        <v>8.0971659919028341E-3</v>
      </c>
      <c r="N9" s="4">
        <f>N8/303</f>
        <v>0</v>
      </c>
      <c r="O9" s="4">
        <f>O8/324</f>
        <v>6.1728395061728392E-3</v>
      </c>
      <c r="P9" s="35">
        <f>P8/545</f>
        <v>1.6513761467889909E-2</v>
      </c>
      <c r="Q9" s="4">
        <f>Q8/300</f>
        <v>3.3333333333333335E-3</v>
      </c>
      <c r="R9" s="50">
        <f>R8/183</f>
        <v>1.092896174863388E-2</v>
      </c>
      <c r="S9" s="4">
        <f>S8/1902</f>
        <v>8.4121976866456359E-3</v>
      </c>
    </row>
    <row r="10" spans="1:20" s="26" customFormat="1">
      <c r="A10" s="22"/>
    </row>
    <row r="11" spans="1:20" s="10" customFormat="1" ht="24">
      <c r="A11" s="22" t="s">
        <v>51</v>
      </c>
      <c r="K11" s="29" t="s">
        <v>46</v>
      </c>
    </row>
    <row r="12" spans="1:20">
      <c r="A12" s="27" t="s">
        <v>39</v>
      </c>
      <c r="B12" s="8" t="s">
        <v>40</v>
      </c>
      <c r="C12" s="1" t="s">
        <v>0</v>
      </c>
      <c r="D12" s="8" t="s">
        <v>1</v>
      </c>
      <c r="E12" s="1" t="s">
        <v>2</v>
      </c>
      <c r="F12" s="34" t="s">
        <v>3</v>
      </c>
      <c r="G12" s="8" t="s">
        <v>4</v>
      </c>
      <c r="H12" s="33" t="s">
        <v>5</v>
      </c>
      <c r="I12" s="8" t="s">
        <v>6</v>
      </c>
      <c r="K12" s="27" t="s">
        <v>39</v>
      </c>
      <c r="L12" s="8" t="s">
        <v>40</v>
      </c>
      <c r="M12" s="1" t="s">
        <v>0</v>
      </c>
      <c r="N12" s="8" t="s">
        <v>1</v>
      </c>
      <c r="O12" s="1" t="s">
        <v>2</v>
      </c>
      <c r="P12" s="34" t="s">
        <v>3</v>
      </c>
      <c r="Q12" s="8" t="s">
        <v>4</v>
      </c>
      <c r="R12" s="15" t="s">
        <v>5</v>
      </c>
      <c r="S12" s="8" t="s">
        <v>6</v>
      </c>
    </row>
    <row r="13" spans="1:20">
      <c r="A13" s="8" t="s">
        <v>13</v>
      </c>
      <c r="B13" s="8" t="s">
        <v>7</v>
      </c>
      <c r="C13" s="8">
        <v>1</v>
      </c>
      <c r="D13" s="8">
        <v>0</v>
      </c>
      <c r="E13" s="8">
        <v>0</v>
      </c>
      <c r="F13" s="8">
        <v>2</v>
      </c>
      <c r="G13" s="8">
        <v>0</v>
      </c>
      <c r="H13" s="8">
        <v>0</v>
      </c>
      <c r="I13" s="8">
        <f t="shared" ref="I13:I25" si="7">SUM(C13:H13)</f>
        <v>3</v>
      </c>
      <c r="K13" s="8" t="s">
        <v>13</v>
      </c>
      <c r="L13" s="8" t="s">
        <v>7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f t="shared" ref="S13:S23" si="8">SUM(M13:R13)</f>
        <v>0</v>
      </c>
    </row>
    <row r="14" spans="1:20">
      <c r="A14" s="8" t="s">
        <v>13</v>
      </c>
      <c r="B14" s="8" t="s">
        <v>8</v>
      </c>
      <c r="C14" s="8">
        <v>2</v>
      </c>
      <c r="D14" s="8">
        <v>1</v>
      </c>
      <c r="E14" s="8">
        <v>4</v>
      </c>
      <c r="F14" s="8">
        <v>1</v>
      </c>
      <c r="G14" s="8">
        <v>0</v>
      </c>
      <c r="H14" s="8">
        <v>7</v>
      </c>
      <c r="I14" s="8">
        <f t="shared" si="7"/>
        <v>15</v>
      </c>
      <c r="K14" s="8" t="s">
        <v>13</v>
      </c>
      <c r="L14" s="8" t="s">
        <v>8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f t="shared" si="8"/>
        <v>0</v>
      </c>
    </row>
    <row r="15" spans="1:20">
      <c r="A15" s="8" t="s">
        <v>13</v>
      </c>
      <c r="B15" s="8" t="s">
        <v>9</v>
      </c>
      <c r="C15" s="8">
        <v>0</v>
      </c>
      <c r="D15" s="8">
        <v>2</v>
      </c>
      <c r="E15" s="8">
        <v>3</v>
      </c>
      <c r="F15" s="8">
        <v>8</v>
      </c>
      <c r="G15" s="8">
        <v>5</v>
      </c>
      <c r="H15" s="8">
        <v>2</v>
      </c>
      <c r="I15" s="8">
        <f t="shared" si="7"/>
        <v>20</v>
      </c>
      <c r="K15" s="8" t="s">
        <v>13</v>
      </c>
      <c r="L15" s="8" t="s">
        <v>9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f t="shared" si="8"/>
        <v>0</v>
      </c>
    </row>
    <row r="16" spans="1:20">
      <c r="A16" s="8" t="s">
        <v>13</v>
      </c>
      <c r="B16" s="8" t="s">
        <v>10</v>
      </c>
      <c r="C16" s="8">
        <v>3</v>
      </c>
      <c r="D16" s="8">
        <v>2</v>
      </c>
      <c r="E16" s="8">
        <v>0</v>
      </c>
      <c r="F16" s="8">
        <v>5</v>
      </c>
      <c r="G16" s="8">
        <v>2</v>
      </c>
      <c r="H16" s="8">
        <v>3</v>
      </c>
      <c r="I16" s="8">
        <f t="shared" si="7"/>
        <v>15</v>
      </c>
      <c r="K16" s="8" t="s">
        <v>13</v>
      </c>
      <c r="L16" s="8" t="s">
        <v>10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f t="shared" si="8"/>
        <v>0</v>
      </c>
    </row>
    <row r="17" spans="1:19">
      <c r="A17" s="8" t="s">
        <v>13</v>
      </c>
      <c r="B17" s="8" t="s">
        <v>11</v>
      </c>
      <c r="C17" s="8">
        <v>2</v>
      </c>
      <c r="D17" s="8">
        <v>4</v>
      </c>
      <c r="E17" s="8">
        <v>5</v>
      </c>
      <c r="F17" s="8">
        <v>8</v>
      </c>
      <c r="G17" s="8">
        <v>3</v>
      </c>
      <c r="H17" s="8">
        <v>4</v>
      </c>
      <c r="I17" s="8">
        <f t="shared" si="7"/>
        <v>26</v>
      </c>
      <c r="K17" s="8" t="s">
        <v>13</v>
      </c>
      <c r="L17" s="8" t="s">
        <v>11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f t="shared" si="8"/>
        <v>0</v>
      </c>
    </row>
    <row r="18" spans="1:19">
      <c r="A18" s="8" t="s">
        <v>13</v>
      </c>
      <c r="B18" s="8" t="s">
        <v>15</v>
      </c>
      <c r="C18" s="8">
        <v>0</v>
      </c>
      <c r="D18" s="8">
        <v>1</v>
      </c>
      <c r="E18" s="8">
        <v>2</v>
      </c>
      <c r="F18" s="8">
        <v>5</v>
      </c>
      <c r="G18" s="8">
        <v>1</v>
      </c>
      <c r="H18" s="8">
        <v>1</v>
      </c>
      <c r="I18" s="8">
        <f t="shared" si="7"/>
        <v>10</v>
      </c>
      <c r="K18" s="8" t="s">
        <v>13</v>
      </c>
      <c r="L18" s="8" t="s">
        <v>15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f t="shared" si="8"/>
        <v>0</v>
      </c>
    </row>
    <row r="19" spans="1:19">
      <c r="A19" s="8" t="s">
        <v>13</v>
      </c>
      <c r="B19" s="8" t="s">
        <v>16</v>
      </c>
      <c r="C19" s="37">
        <v>7</v>
      </c>
      <c r="D19" s="27">
        <v>4</v>
      </c>
      <c r="E19" s="37">
        <v>8</v>
      </c>
      <c r="F19" s="27">
        <v>12</v>
      </c>
      <c r="G19" s="27">
        <v>4</v>
      </c>
      <c r="H19" s="37">
        <v>10</v>
      </c>
      <c r="I19" s="37">
        <f t="shared" si="7"/>
        <v>45</v>
      </c>
      <c r="K19" s="8" t="s">
        <v>13</v>
      </c>
      <c r="L19" s="8" t="s">
        <v>16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f t="shared" si="8"/>
        <v>0</v>
      </c>
    </row>
    <row r="20" spans="1:19">
      <c r="A20" s="8" t="s">
        <v>13</v>
      </c>
      <c r="B20" s="8" t="s">
        <v>18</v>
      </c>
      <c r="C20" s="8">
        <v>2</v>
      </c>
      <c r="D20" s="37">
        <v>6</v>
      </c>
      <c r="E20" s="8">
        <v>2</v>
      </c>
      <c r="F20" s="37">
        <v>17</v>
      </c>
      <c r="G20" s="7">
        <v>10</v>
      </c>
      <c r="H20" s="8">
        <v>8</v>
      </c>
      <c r="I20" s="37">
        <f t="shared" si="7"/>
        <v>45</v>
      </c>
      <c r="J20" s="6"/>
      <c r="K20" s="8" t="s">
        <v>13</v>
      </c>
      <c r="L20" s="8" t="s">
        <v>18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f t="shared" si="8"/>
        <v>0</v>
      </c>
    </row>
    <row r="21" spans="1:19">
      <c r="A21" s="8" t="s">
        <v>13</v>
      </c>
      <c r="B21" s="8" t="s">
        <v>33</v>
      </c>
      <c r="C21" s="8">
        <v>4</v>
      </c>
      <c r="D21" s="27">
        <v>1</v>
      </c>
      <c r="E21" s="8">
        <v>0</v>
      </c>
      <c r="F21" s="8">
        <v>4</v>
      </c>
      <c r="G21" s="27">
        <v>4</v>
      </c>
      <c r="H21" s="8">
        <v>2</v>
      </c>
      <c r="I21" s="8">
        <f t="shared" si="7"/>
        <v>15</v>
      </c>
      <c r="J21" s="6"/>
      <c r="K21" s="8" t="s">
        <v>13</v>
      </c>
      <c r="L21" s="8" t="s">
        <v>33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f t="shared" si="8"/>
        <v>0</v>
      </c>
    </row>
    <row r="22" spans="1:19">
      <c r="A22" s="8" t="s">
        <v>13</v>
      </c>
      <c r="B22" s="8" t="s">
        <v>34</v>
      </c>
      <c r="C22" s="8">
        <v>3</v>
      </c>
      <c r="D22" s="27">
        <v>3</v>
      </c>
      <c r="E22" s="8">
        <v>2</v>
      </c>
      <c r="F22" s="8">
        <v>3</v>
      </c>
      <c r="G22" s="8">
        <v>4</v>
      </c>
      <c r="H22" s="8">
        <v>0</v>
      </c>
      <c r="I22" s="8">
        <f t="shared" si="7"/>
        <v>15</v>
      </c>
      <c r="J22" s="6"/>
      <c r="K22" s="8" t="s">
        <v>13</v>
      </c>
      <c r="L22" s="8" t="s">
        <v>34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f t="shared" si="8"/>
        <v>0</v>
      </c>
    </row>
    <row r="23" spans="1:19">
      <c r="A23" s="8" t="s">
        <v>13</v>
      </c>
      <c r="B23" s="36" t="s">
        <v>36</v>
      </c>
      <c r="C23" s="31">
        <v>14</v>
      </c>
      <c r="D23" s="42">
        <v>7</v>
      </c>
      <c r="E23" s="31">
        <v>12</v>
      </c>
      <c r="F23" s="31">
        <v>31</v>
      </c>
      <c r="G23" s="3">
        <v>5</v>
      </c>
      <c r="H23" s="7">
        <v>12</v>
      </c>
      <c r="I23" s="7">
        <f t="shared" si="7"/>
        <v>81</v>
      </c>
      <c r="J23" s="51" t="s">
        <v>17</v>
      </c>
      <c r="K23" s="8" t="s">
        <v>13</v>
      </c>
      <c r="L23" s="3" t="s">
        <v>36</v>
      </c>
      <c r="M23" s="52">
        <v>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f t="shared" si="8"/>
        <v>1</v>
      </c>
    </row>
    <row r="24" spans="1:19">
      <c r="A24" s="8" t="s">
        <v>13</v>
      </c>
      <c r="B24" s="3" t="s">
        <v>37</v>
      </c>
      <c r="C24" s="27">
        <v>6</v>
      </c>
      <c r="D24" s="24">
        <v>12</v>
      </c>
      <c r="E24" s="8">
        <v>10</v>
      </c>
      <c r="F24" s="24">
        <v>25</v>
      </c>
      <c r="G24" s="8">
        <v>9</v>
      </c>
      <c r="H24" s="27">
        <v>11</v>
      </c>
      <c r="I24" s="24">
        <f t="shared" si="7"/>
        <v>73</v>
      </c>
      <c r="K24" s="8" t="s">
        <v>13</v>
      </c>
      <c r="L24" s="3" t="s">
        <v>37</v>
      </c>
      <c r="M24" s="52">
        <v>1</v>
      </c>
      <c r="N24" s="8">
        <v>0</v>
      </c>
      <c r="O24" s="52">
        <v>1</v>
      </c>
      <c r="P24" s="53">
        <v>7</v>
      </c>
      <c r="Q24" s="8">
        <v>0</v>
      </c>
      <c r="R24" s="54">
        <v>1</v>
      </c>
      <c r="S24" s="7">
        <f t="shared" ref="S24:S25" si="9">SUM(M24:R24)</f>
        <v>10</v>
      </c>
    </row>
    <row r="25" spans="1:19">
      <c r="A25" s="52" t="s">
        <v>38</v>
      </c>
      <c r="B25" s="52" t="s">
        <v>7</v>
      </c>
      <c r="C25" s="54">
        <v>6</v>
      </c>
      <c r="D25" s="7">
        <v>14</v>
      </c>
      <c r="E25" s="52">
        <v>9</v>
      </c>
      <c r="F25" s="54">
        <v>18</v>
      </c>
      <c r="G25" s="52">
        <v>8</v>
      </c>
      <c r="H25" s="54">
        <v>9</v>
      </c>
      <c r="I25" s="53">
        <f t="shared" si="7"/>
        <v>64</v>
      </c>
      <c r="K25" s="8" t="s">
        <v>38</v>
      </c>
      <c r="L25" s="8" t="s">
        <v>7</v>
      </c>
      <c r="M25" s="27">
        <v>0</v>
      </c>
      <c r="N25" s="27">
        <v>0</v>
      </c>
      <c r="O25" s="52">
        <v>1</v>
      </c>
      <c r="P25" s="54">
        <v>2</v>
      </c>
      <c r="Q25" s="54">
        <v>1</v>
      </c>
      <c r="R25" s="54">
        <v>3</v>
      </c>
      <c r="S25" s="8">
        <f t="shared" si="9"/>
        <v>7</v>
      </c>
    </row>
    <row r="27" spans="1:19" ht="24">
      <c r="A27" s="22" t="s">
        <v>52</v>
      </c>
      <c r="K27" s="29" t="s">
        <v>46</v>
      </c>
    </row>
    <row r="28" spans="1:19">
      <c r="A28" s="75" t="s">
        <v>35</v>
      </c>
      <c r="B28" s="76"/>
      <c r="C28" s="1" t="s">
        <v>0</v>
      </c>
      <c r="D28" s="8" t="s">
        <v>1</v>
      </c>
      <c r="E28" s="1" t="s">
        <v>2</v>
      </c>
      <c r="F28" s="1" t="s">
        <v>3</v>
      </c>
      <c r="G28" s="8" t="s">
        <v>4</v>
      </c>
      <c r="H28" s="15" t="s">
        <v>5</v>
      </c>
      <c r="I28" s="8" t="s">
        <v>6</v>
      </c>
      <c r="K28" s="75" t="s">
        <v>35</v>
      </c>
      <c r="L28" s="76"/>
      <c r="M28" s="1" t="s">
        <v>0</v>
      </c>
      <c r="N28" s="8" t="s">
        <v>1</v>
      </c>
      <c r="O28" s="1" t="s">
        <v>2</v>
      </c>
      <c r="P28" s="1" t="s">
        <v>3</v>
      </c>
      <c r="Q28" s="8" t="s">
        <v>4</v>
      </c>
      <c r="R28" s="15" t="s">
        <v>5</v>
      </c>
      <c r="S28" s="8" t="s">
        <v>6</v>
      </c>
    </row>
    <row r="29" spans="1:19" ht="24">
      <c r="A29" s="71">
        <v>44925</v>
      </c>
      <c r="B29" s="72"/>
      <c r="C29" s="8"/>
      <c r="D29" s="8">
        <v>1</v>
      </c>
      <c r="E29" s="8"/>
      <c r="F29" s="8"/>
      <c r="G29" s="8">
        <v>1</v>
      </c>
      <c r="H29" s="8"/>
      <c r="I29" s="8">
        <f t="shared" ref="I29:I30" si="10">SUM(C29:H29)</f>
        <v>2</v>
      </c>
      <c r="J29" s="30"/>
      <c r="K29" s="71"/>
      <c r="L29" s="72"/>
      <c r="M29" s="8"/>
      <c r="N29" s="8"/>
      <c r="O29" s="8"/>
      <c r="P29" s="8"/>
      <c r="Q29" s="8"/>
      <c r="R29" s="8"/>
      <c r="S29" s="8"/>
    </row>
    <row r="30" spans="1:19" ht="24">
      <c r="A30" s="71">
        <v>44926</v>
      </c>
      <c r="B30" s="72"/>
      <c r="C30" s="8"/>
      <c r="D30" s="8"/>
      <c r="E30" s="8">
        <v>1</v>
      </c>
      <c r="F30" s="8"/>
      <c r="G30" s="8"/>
      <c r="H30" s="8"/>
      <c r="I30" s="8">
        <f t="shared" si="10"/>
        <v>1</v>
      </c>
      <c r="J30" s="30"/>
      <c r="K30" s="71"/>
      <c r="L30" s="72"/>
      <c r="M30" s="8"/>
      <c r="N30" s="8"/>
      <c r="O30" s="8"/>
      <c r="P30" s="8"/>
      <c r="Q30" s="8"/>
      <c r="R30" s="8"/>
      <c r="S30" s="8"/>
    </row>
    <row r="31" spans="1:19" ht="24">
      <c r="A31" s="78" t="s">
        <v>41</v>
      </c>
      <c r="B31" s="78"/>
      <c r="C31" s="46">
        <v>6</v>
      </c>
      <c r="D31" s="46">
        <v>12</v>
      </c>
      <c r="E31" s="46">
        <v>0</v>
      </c>
      <c r="F31" s="46">
        <v>25</v>
      </c>
      <c r="G31" s="46">
        <v>9</v>
      </c>
      <c r="H31" s="46">
        <v>11</v>
      </c>
      <c r="I31" s="46">
        <v>73</v>
      </c>
      <c r="J31" s="30"/>
      <c r="K31" s="83"/>
      <c r="L31" s="83"/>
      <c r="M31" s="8"/>
      <c r="N31" s="8"/>
      <c r="O31" s="8"/>
      <c r="P31" s="8"/>
      <c r="Q31" s="8"/>
      <c r="R31" s="8"/>
      <c r="S31" s="8"/>
    </row>
    <row r="32" spans="1:19" ht="24">
      <c r="A32" s="71">
        <v>44927</v>
      </c>
      <c r="B32" s="72"/>
      <c r="C32" s="8"/>
      <c r="D32" s="8"/>
      <c r="E32" s="8"/>
      <c r="F32" s="8">
        <v>1</v>
      </c>
      <c r="G32" s="8"/>
      <c r="H32" s="8"/>
      <c r="I32" s="8">
        <f t="shared" ref="I32:I52" si="11">SUM(C32:H32)</f>
        <v>1</v>
      </c>
      <c r="J32" s="30"/>
      <c r="K32" s="71">
        <v>44927</v>
      </c>
      <c r="L32" s="72"/>
      <c r="M32" s="8"/>
      <c r="N32" s="8"/>
      <c r="O32" s="8"/>
      <c r="P32" s="8"/>
      <c r="Q32" s="8"/>
      <c r="R32" s="8"/>
      <c r="S32" s="8">
        <f t="shared" ref="S32:S49" si="12">SUM(M32:R32)</f>
        <v>0</v>
      </c>
    </row>
    <row r="33" spans="1:19" ht="24">
      <c r="A33" s="71">
        <v>44928</v>
      </c>
      <c r="B33" s="72"/>
      <c r="C33" s="8"/>
      <c r="D33" s="8">
        <v>2</v>
      </c>
      <c r="E33" s="8"/>
      <c r="F33" s="8"/>
      <c r="G33" s="8"/>
      <c r="H33" s="8"/>
      <c r="I33" s="8">
        <f t="shared" si="11"/>
        <v>2</v>
      </c>
      <c r="J33" s="30"/>
      <c r="K33" s="71">
        <v>44928</v>
      </c>
      <c r="L33" s="72"/>
      <c r="M33" s="8"/>
      <c r="N33" s="8"/>
      <c r="O33" s="8"/>
      <c r="P33" s="8"/>
      <c r="Q33" s="8"/>
      <c r="R33" s="8"/>
      <c r="S33" s="8">
        <f t="shared" si="12"/>
        <v>0</v>
      </c>
    </row>
    <row r="34" spans="1:19" ht="24">
      <c r="A34" s="71">
        <v>44929</v>
      </c>
      <c r="B34" s="72"/>
      <c r="C34" s="8"/>
      <c r="D34" s="8"/>
      <c r="E34" s="8"/>
      <c r="F34" s="8"/>
      <c r="G34" s="8"/>
      <c r="H34" s="8"/>
      <c r="I34" s="8">
        <f t="shared" si="11"/>
        <v>0</v>
      </c>
      <c r="J34" s="30"/>
      <c r="K34" s="71">
        <v>44929</v>
      </c>
      <c r="L34" s="72"/>
      <c r="M34" s="8"/>
      <c r="N34" s="8"/>
      <c r="O34" s="8"/>
      <c r="P34" s="8"/>
      <c r="Q34" s="8"/>
      <c r="R34" s="8"/>
      <c r="S34" s="8">
        <f t="shared" si="12"/>
        <v>0</v>
      </c>
    </row>
    <row r="35" spans="1:19" ht="24">
      <c r="A35" s="71">
        <v>44930</v>
      </c>
      <c r="B35" s="72"/>
      <c r="C35" s="8"/>
      <c r="D35" s="8">
        <v>2</v>
      </c>
      <c r="E35" s="8"/>
      <c r="F35" s="8">
        <v>1</v>
      </c>
      <c r="G35" s="8">
        <v>2</v>
      </c>
      <c r="H35" s="8">
        <v>1</v>
      </c>
      <c r="I35" s="8">
        <f t="shared" si="11"/>
        <v>6</v>
      </c>
      <c r="J35" s="30"/>
      <c r="K35" s="84">
        <v>44930</v>
      </c>
      <c r="L35" s="85"/>
      <c r="M35" s="8"/>
      <c r="N35" s="8"/>
      <c r="O35" s="8"/>
      <c r="P35" s="52">
        <v>1</v>
      </c>
      <c r="Q35" s="8"/>
      <c r="R35" s="8"/>
      <c r="S35" s="52">
        <f t="shared" si="12"/>
        <v>1</v>
      </c>
    </row>
    <row r="36" spans="1:19">
      <c r="A36" s="71">
        <v>44931</v>
      </c>
      <c r="B36" s="72"/>
      <c r="C36" s="8">
        <v>1</v>
      </c>
      <c r="D36" s="8">
        <v>4</v>
      </c>
      <c r="E36" s="8">
        <v>1</v>
      </c>
      <c r="F36" s="8">
        <v>2</v>
      </c>
      <c r="G36" s="8">
        <v>1</v>
      </c>
      <c r="H36" s="8"/>
      <c r="I36" s="53">
        <f t="shared" si="11"/>
        <v>9</v>
      </c>
      <c r="K36" s="71">
        <v>44931</v>
      </c>
      <c r="L36" s="72"/>
      <c r="M36" s="8"/>
      <c r="N36" s="8"/>
      <c r="O36" s="8"/>
      <c r="P36" s="8"/>
      <c r="Q36" s="8"/>
      <c r="R36" s="8"/>
      <c r="S36" s="8">
        <f t="shared" si="12"/>
        <v>0</v>
      </c>
    </row>
    <row r="37" spans="1:19" ht="24">
      <c r="A37" s="71">
        <v>44932</v>
      </c>
      <c r="B37" s="72"/>
      <c r="C37" s="8"/>
      <c r="D37" s="8"/>
      <c r="E37" s="8">
        <v>3</v>
      </c>
      <c r="F37" s="8">
        <v>3</v>
      </c>
      <c r="G37" s="8">
        <v>1</v>
      </c>
      <c r="H37" s="8"/>
      <c r="I37" s="8">
        <f t="shared" si="11"/>
        <v>7</v>
      </c>
      <c r="J37" s="55"/>
      <c r="K37" s="84">
        <v>44932</v>
      </c>
      <c r="L37" s="85"/>
      <c r="M37" s="8"/>
      <c r="N37" s="8"/>
      <c r="O37" s="8"/>
      <c r="P37" s="8"/>
      <c r="Q37" s="52">
        <v>1</v>
      </c>
      <c r="R37" s="8"/>
      <c r="S37" s="52">
        <f t="shared" si="12"/>
        <v>1</v>
      </c>
    </row>
    <row r="38" spans="1:19" ht="24">
      <c r="A38" s="71">
        <v>44933</v>
      </c>
      <c r="B38" s="72"/>
      <c r="C38" s="8"/>
      <c r="D38" s="8"/>
      <c r="E38" s="8">
        <v>1</v>
      </c>
      <c r="F38" s="8"/>
      <c r="G38" s="8">
        <v>1</v>
      </c>
      <c r="H38" s="8"/>
      <c r="I38" s="8">
        <f t="shared" si="11"/>
        <v>2</v>
      </c>
      <c r="J38" s="55"/>
      <c r="K38" s="71">
        <v>44933</v>
      </c>
      <c r="L38" s="72"/>
      <c r="M38" s="8"/>
      <c r="N38" s="8"/>
      <c r="O38" s="8"/>
      <c r="P38" s="8"/>
      <c r="Q38" s="8"/>
      <c r="R38" s="8"/>
      <c r="S38" s="8">
        <f t="shared" si="12"/>
        <v>0</v>
      </c>
    </row>
    <row r="39" spans="1:19" ht="24">
      <c r="A39" s="71">
        <v>44934</v>
      </c>
      <c r="B39" s="72"/>
      <c r="C39" s="8"/>
      <c r="D39" s="8"/>
      <c r="E39" s="8"/>
      <c r="F39" s="8">
        <v>2</v>
      </c>
      <c r="G39" s="8"/>
      <c r="H39" s="8"/>
      <c r="I39" s="8">
        <f t="shared" si="11"/>
        <v>2</v>
      </c>
      <c r="J39" s="55"/>
      <c r="K39" s="71">
        <v>44934</v>
      </c>
      <c r="L39" s="72"/>
      <c r="M39" s="8"/>
      <c r="N39" s="8"/>
      <c r="O39" s="8"/>
      <c r="P39" s="8"/>
      <c r="Q39" s="8"/>
      <c r="R39" s="8"/>
      <c r="S39" s="8">
        <f t="shared" si="12"/>
        <v>0</v>
      </c>
    </row>
    <row r="40" spans="1:19" ht="24">
      <c r="A40" s="71">
        <v>44935</v>
      </c>
      <c r="B40" s="72"/>
      <c r="C40" s="8"/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f t="shared" si="11"/>
        <v>5</v>
      </c>
      <c r="J40" s="55"/>
      <c r="K40" s="71">
        <v>44935</v>
      </c>
      <c r="L40" s="72"/>
      <c r="M40" s="8"/>
      <c r="N40" s="8"/>
      <c r="O40" s="8"/>
      <c r="P40" s="8"/>
      <c r="Q40" s="8"/>
      <c r="R40" s="8"/>
      <c r="S40" s="8">
        <f t="shared" si="12"/>
        <v>0</v>
      </c>
    </row>
    <row r="41" spans="1:19" ht="24">
      <c r="A41" s="71">
        <v>44936</v>
      </c>
      <c r="B41" s="72"/>
      <c r="C41" s="8"/>
      <c r="D41" s="8"/>
      <c r="E41" s="8">
        <v>1</v>
      </c>
      <c r="F41" s="8">
        <v>1</v>
      </c>
      <c r="G41" s="8"/>
      <c r="H41" s="8">
        <v>1</v>
      </c>
      <c r="I41" s="8">
        <f t="shared" si="11"/>
        <v>3</v>
      </c>
      <c r="J41" s="55"/>
      <c r="K41" s="71">
        <v>44936</v>
      </c>
      <c r="L41" s="72"/>
      <c r="M41" s="8"/>
      <c r="N41" s="8"/>
      <c r="O41" s="8"/>
      <c r="P41" s="8"/>
      <c r="Q41" s="8"/>
      <c r="R41" s="8"/>
      <c r="S41" s="8">
        <f t="shared" si="12"/>
        <v>0</v>
      </c>
    </row>
    <row r="42" spans="1:19" ht="24">
      <c r="A42" s="79">
        <v>44937</v>
      </c>
      <c r="B42" s="80"/>
      <c r="C42" s="8">
        <v>2</v>
      </c>
      <c r="D42" s="8">
        <v>3</v>
      </c>
      <c r="E42" s="8"/>
      <c r="F42" s="8">
        <v>2</v>
      </c>
      <c r="G42" s="8">
        <v>1</v>
      </c>
      <c r="H42" s="8">
        <v>2</v>
      </c>
      <c r="I42" s="7">
        <f t="shared" si="11"/>
        <v>10</v>
      </c>
      <c r="J42" s="55" t="s">
        <v>50</v>
      </c>
      <c r="K42" s="84">
        <v>44937</v>
      </c>
      <c r="L42" s="85"/>
      <c r="M42" s="8"/>
      <c r="N42" s="8"/>
      <c r="O42" s="8"/>
      <c r="P42" s="52">
        <v>1</v>
      </c>
      <c r="Q42" s="8"/>
      <c r="R42" s="8"/>
      <c r="S42" s="52">
        <f t="shared" si="12"/>
        <v>1</v>
      </c>
    </row>
    <row r="43" spans="1:19" ht="24">
      <c r="A43" s="71">
        <v>44938</v>
      </c>
      <c r="B43" s="72"/>
      <c r="C43" s="8"/>
      <c r="D43" s="8"/>
      <c r="E43" s="8"/>
      <c r="F43" s="8"/>
      <c r="G43" s="8"/>
      <c r="H43" s="8">
        <v>2</v>
      </c>
      <c r="I43" s="8">
        <f t="shared" si="11"/>
        <v>2</v>
      </c>
      <c r="J43" s="55"/>
      <c r="K43" s="84">
        <v>44938</v>
      </c>
      <c r="L43" s="85"/>
      <c r="M43" s="8"/>
      <c r="N43" s="8"/>
      <c r="O43" s="8"/>
      <c r="P43" s="8"/>
      <c r="Q43" s="8"/>
      <c r="R43" s="52">
        <v>1</v>
      </c>
      <c r="S43" s="52">
        <f t="shared" si="12"/>
        <v>1</v>
      </c>
    </row>
    <row r="44" spans="1:19" ht="24">
      <c r="A44" s="71">
        <v>44939</v>
      </c>
      <c r="B44" s="72"/>
      <c r="C44" s="8"/>
      <c r="D44" s="8"/>
      <c r="E44" s="8"/>
      <c r="F44" s="8">
        <v>1</v>
      </c>
      <c r="G44" s="8"/>
      <c r="H44" s="8">
        <v>1</v>
      </c>
      <c r="I44" s="8">
        <f t="shared" si="11"/>
        <v>2</v>
      </c>
      <c r="J44" s="55"/>
      <c r="K44" s="71">
        <v>44939</v>
      </c>
      <c r="L44" s="72"/>
      <c r="M44" s="8"/>
      <c r="N44" s="8"/>
      <c r="O44" s="8"/>
      <c r="P44" s="8"/>
      <c r="Q44" s="8"/>
      <c r="S44" s="8">
        <f t="shared" si="12"/>
        <v>0</v>
      </c>
    </row>
    <row r="45" spans="1:19" ht="24">
      <c r="A45" s="71">
        <v>44940</v>
      </c>
      <c r="B45" s="72"/>
      <c r="C45" s="8">
        <v>1</v>
      </c>
      <c r="D45" s="8"/>
      <c r="E45" s="8"/>
      <c r="F45" s="8"/>
      <c r="G45" s="8"/>
      <c r="H45" s="8"/>
      <c r="I45" s="8">
        <f t="shared" si="11"/>
        <v>1</v>
      </c>
      <c r="J45" s="55"/>
      <c r="K45" s="71">
        <v>44940</v>
      </c>
      <c r="L45" s="72"/>
      <c r="M45" s="8"/>
      <c r="N45" s="8"/>
      <c r="O45" s="52">
        <v>1</v>
      </c>
      <c r="P45" s="8"/>
      <c r="Q45" s="8"/>
      <c r="R45" s="8"/>
      <c r="S45" s="8">
        <f t="shared" si="12"/>
        <v>1</v>
      </c>
    </row>
    <row r="46" spans="1:19" ht="24">
      <c r="A46" s="71">
        <v>44941</v>
      </c>
      <c r="B46" s="72"/>
      <c r="C46" s="8"/>
      <c r="D46" s="8"/>
      <c r="E46" s="8"/>
      <c r="F46" s="8">
        <v>1</v>
      </c>
      <c r="G46" s="8"/>
      <c r="H46" s="8">
        <v>1</v>
      </c>
      <c r="I46" s="8">
        <f t="shared" si="11"/>
        <v>2</v>
      </c>
      <c r="J46" s="55"/>
      <c r="K46" s="71">
        <v>44941</v>
      </c>
      <c r="L46" s="72"/>
      <c r="M46" s="8"/>
      <c r="N46" s="8"/>
      <c r="O46" s="8"/>
      <c r="P46" s="8"/>
      <c r="Q46" s="8"/>
      <c r="R46" s="52">
        <v>1</v>
      </c>
      <c r="S46" s="8">
        <f>SUM(M46:R46)</f>
        <v>1</v>
      </c>
    </row>
    <row r="47" spans="1:19" ht="24">
      <c r="A47" s="71">
        <v>44942</v>
      </c>
      <c r="B47" s="72"/>
      <c r="C47" s="8"/>
      <c r="D47" s="8">
        <v>1</v>
      </c>
      <c r="E47" s="8">
        <v>1</v>
      </c>
      <c r="F47" s="8"/>
      <c r="G47" s="8">
        <v>1</v>
      </c>
      <c r="H47" s="8"/>
      <c r="I47" s="8">
        <f t="shared" si="11"/>
        <v>3</v>
      </c>
      <c r="J47" s="55"/>
      <c r="K47" s="71">
        <v>44942</v>
      </c>
      <c r="L47" s="72"/>
      <c r="M47" s="8"/>
      <c r="N47" s="8"/>
      <c r="O47" s="8"/>
      <c r="P47" s="8"/>
      <c r="Q47" s="8"/>
      <c r="R47" s="8"/>
      <c r="S47" s="8">
        <f t="shared" si="12"/>
        <v>0</v>
      </c>
    </row>
    <row r="48" spans="1:19" ht="24">
      <c r="A48" s="71">
        <v>44943</v>
      </c>
      <c r="B48" s="72"/>
      <c r="C48" s="8">
        <v>1</v>
      </c>
      <c r="D48" s="8"/>
      <c r="E48" s="8"/>
      <c r="F48" s="8">
        <v>1</v>
      </c>
      <c r="G48" s="8"/>
      <c r="H48" s="8"/>
      <c r="I48" s="8">
        <f t="shared" si="11"/>
        <v>2</v>
      </c>
      <c r="J48" s="55"/>
      <c r="K48" s="71">
        <v>44943</v>
      </c>
      <c r="L48" s="72"/>
      <c r="M48" s="8"/>
      <c r="N48" s="8"/>
      <c r="O48" s="8"/>
      <c r="P48" s="8"/>
      <c r="Q48" s="8"/>
      <c r="R48" s="8"/>
      <c r="S48" s="8">
        <f t="shared" si="12"/>
        <v>0</v>
      </c>
    </row>
    <row r="49" spans="1:19" ht="24">
      <c r="A49" s="71">
        <v>44944</v>
      </c>
      <c r="B49" s="72"/>
      <c r="C49" s="8">
        <v>1</v>
      </c>
      <c r="D49" s="8"/>
      <c r="E49" s="8"/>
      <c r="F49" s="8">
        <v>1</v>
      </c>
      <c r="G49" s="8"/>
      <c r="H49" s="8"/>
      <c r="I49" s="8">
        <f t="shared" si="11"/>
        <v>2</v>
      </c>
      <c r="J49" s="55"/>
      <c r="K49" s="71">
        <v>44944</v>
      </c>
      <c r="L49" s="72"/>
      <c r="M49" s="8"/>
      <c r="N49" s="8"/>
      <c r="O49" s="8"/>
      <c r="P49" s="8"/>
      <c r="Q49" s="8"/>
      <c r="R49" s="52">
        <v>1</v>
      </c>
      <c r="S49" s="8">
        <f t="shared" si="12"/>
        <v>1</v>
      </c>
    </row>
    <row r="50" spans="1:19" ht="24">
      <c r="A50" s="71">
        <v>44949</v>
      </c>
      <c r="B50" s="72"/>
      <c r="C50" s="8"/>
      <c r="D50" s="8"/>
      <c r="E50" s="8">
        <v>1</v>
      </c>
      <c r="F50" s="8"/>
      <c r="G50" s="8"/>
      <c r="H50" s="8"/>
      <c r="I50" s="8">
        <f t="shared" si="11"/>
        <v>1</v>
      </c>
      <c r="J50" s="55"/>
      <c r="K50" s="69"/>
      <c r="L50" s="70"/>
      <c r="M50" s="8"/>
      <c r="N50" s="8"/>
      <c r="O50" s="8"/>
      <c r="P50" s="8"/>
      <c r="Q50" s="8"/>
      <c r="R50" s="8"/>
      <c r="S50" s="8"/>
    </row>
    <row r="51" spans="1:19" ht="24">
      <c r="A51" s="71">
        <v>44950</v>
      </c>
      <c r="B51" s="72"/>
      <c r="C51" s="8"/>
      <c r="D51" s="8">
        <v>1</v>
      </c>
      <c r="E51" s="8"/>
      <c r="F51" s="8"/>
      <c r="G51" s="8"/>
      <c r="H51" s="8"/>
      <c r="I51" s="8">
        <f t="shared" si="11"/>
        <v>1</v>
      </c>
      <c r="J51" s="55"/>
      <c r="K51" s="69"/>
      <c r="L51" s="70"/>
      <c r="M51" s="8"/>
      <c r="N51" s="8"/>
      <c r="O51" s="8"/>
      <c r="P51" s="8"/>
      <c r="Q51" s="8"/>
      <c r="R51" s="8"/>
      <c r="S51" s="8"/>
    </row>
    <row r="52" spans="1:19" ht="24">
      <c r="A52" s="71">
        <v>44953</v>
      </c>
      <c r="B52" s="72"/>
      <c r="C52" s="8"/>
      <c r="D52" s="8"/>
      <c r="E52" s="8"/>
      <c r="F52" s="8">
        <v>1</v>
      </c>
      <c r="G52" s="8"/>
      <c r="H52" s="8"/>
      <c r="I52" s="8">
        <f t="shared" si="11"/>
        <v>1</v>
      </c>
      <c r="J52" s="55"/>
      <c r="K52" s="69"/>
      <c r="L52" s="70"/>
      <c r="M52" s="8"/>
      <c r="N52" s="8"/>
      <c r="O52" s="8"/>
      <c r="P52" s="8"/>
      <c r="Q52" s="8"/>
      <c r="R52" s="8"/>
      <c r="S52" s="8"/>
    </row>
    <row r="53" spans="1:19" ht="24">
      <c r="A53" s="77" t="s">
        <v>42</v>
      </c>
      <c r="B53" s="77"/>
      <c r="C53" s="52">
        <f>SUM(C32:C52)</f>
        <v>6</v>
      </c>
      <c r="D53" s="52">
        <f t="shared" ref="D53:I53" si="13">SUM(D32:D52)</f>
        <v>14</v>
      </c>
      <c r="E53" s="52">
        <f t="shared" si="13"/>
        <v>9</v>
      </c>
      <c r="F53" s="52">
        <f t="shared" si="13"/>
        <v>18</v>
      </c>
      <c r="G53" s="52">
        <f t="shared" si="13"/>
        <v>8</v>
      </c>
      <c r="H53" s="52">
        <f t="shared" si="13"/>
        <v>9</v>
      </c>
      <c r="I53" s="52">
        <f t="shared" si="13"/>
        <v>64</v>
      </c>
      <c r="J53" s="30"/>
      <c r="K53" s="83" t="s">
        <v>42</v>
      </c>
      <c r="L53" s="83"/>
      <c r="M53" s="8">
        <f>SUM(M32:M49)</f>
        <v>0</v>
      </c>
      <c r="N53" s="8">
        <f t="shared" ref="N53:S53" si="14">SUM(N32:N49)</f>
        <v>0</v>
      </c>
      <c r="O53" s="8">
        <f t="shared" si="14"/>
        <v>1</v>
      </c>
      <c r="P53" s="8">
        <f t="shared" si="14"/>
        <v>2</v>
      </c>
      <c r="Q53" s="8">
        <f t="shared" si="14"/>
        <v>1</v>
      </c>
      <c r="R53" s="8">
        <f t="shared" si="14"/>
        <v>3</v>
      </c>
      <c r="S53" s="8">
        <f t="shared" si="14"/>
        <v>7</v>
      </c>
    </row>
    <row r="54" spans="1:19" ht="24">
      <c r="A54" s="14"/>
      <c r="B54" s="45"/>
      <c r="C54" s="2"/>
      <c r="D54" s="2"/>
      <c r="E54" s="2"/>
      <c r="F54" s="2"/>
      <c r="G54" s="2"/>
      <c r="H54" s="2"/>
      <c r="I54" s="2"/>
      <c r="J54" s="30"/>
      <c r="K54" s="30"/>
      <c r="L54" s="30"/>
      <c r="M54" s="28"/>
      <c r="N54" s="28"/>
    </row>
    <row r="55" spans="1:19">
      <c r="G55" s="14"/>
      <c r="H55" s="11"/>
    </row>
    <row r="56" spans="1:19" s="10" customFormat="1" ht="24">
      <c r="A56" s="29" t="s">
        <v>19</v>
      </c>
      <c r="F56" s="10" t="s">
        <v>12</v>
      </c>
      <c r="G56" s="20">
        <f>H2</f>
        <v>44963</v>
      </c>
      <c r="H56" s="39">
        <f>I2</f>
        <v>0.25</v>
      </c>
    </row>
    <row r="57" spans="1:19">
      <c r="A57" s="28"/>
      <c r="G57" s="14"/>
      <c r="H57" s="11"/>
    </row>
    <row r="58" spans="1:19">
      <c r="A58" s="74"/>
      <c r="B58" s="73" t="s">
        <v>20</v>
      </c>
      <c r="C58" s="73"/>
      <c r="D58" s="73"/>
      <c r="E58" s="73" t="s">
        <v>24</v>
      </c>
      <c r="F58" s="73"/>
      <c r="G58" s="73"/>
      <c r="H58" s="8" t="s">
        <v>26</v>
      </c>
      <c r="I58" s="73" t="s">
        <v>30</v>
      </c>
      <c r="K58" s="74"/>
      <c r="L58" s="3" t="s">
        <v>26</v>
      </c>
      <c r="M58" s="17" t="s">
        <v>31</v>
      </c>
    </row>
    <row r="59" spans="1:19" ht="21">
      <c r="A59" s="74"/>
      <c r="B59" s="12" t="s">
        <v>21</v>
      </c>
      <c r="C59" s="12" t="s">
        <v>22</v>
      </c>
      <c r="D59" s="12" t="s">
        <v>23</v>
      </c>
      <c r="E59" s="1" t="s">
        <v>25</v>
      </c>
      <c r="F59" s="1" t="s">
        <v>29</v>
      </c>
      <c r="G59" s="12" t="s">
        <v>23</v>
      </c>
      <c r="H59" s="13" t="s">
        <v>28</v>
      </c>
      <c r="I59" s="73"/>
      <c r="K59" s="74"/>
      <c r="L59" s="19" t="s">
        <v>27</v>
      </c>
      <c r="M59" s="18" t="s">
        <v>32</v>
      </c>
    </row>
    <row r="60" spans="1:19">
      <c r="A60" s="47" t="s">
        <v>43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9">
        <f>SUM(B60:H60)</f>
        <v>0</v>
      </c>
      <c r="K60" s="47" t="s">
        <v>43</v>
      </c>
      <c r="L60" s="9"/>
      <c r="M60" s="9">
        <v>0</v>
      </c>
    </row>
    <row r="61" spans="1:19">
      <c r="A61" s="47" t="s">
        <v>44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9">
        <f t="shared" ref="I61:I63" si="15">SUM(B61:H61)</f>
        <v>0</v>
      </c>
      <c r="K61" s="47" t="s">
        <v>44</v>
      </c>
      <c r="L61" s="9"/>
      <c r="M61" s="9">
        <v>3</v>
      </c>
    </row>
    <row r="62" spans="1:19">
      <c r="A62" s="47" t="s">
        <v>13</v>
      </c>
      <c r="B62" s="59">
        <v>10</v>
      </c>
      <c r="C62" s="23">
        <v>1</v>
      </c>
      <c r="D62" s="59">
        <v>11</v>
      </c>
      <c r="E62" s="59">
        <v>6</v>
      </c>
      <c r="F62" s="59">
        <v>1</v>
      </c>
      <c r="G62" s="59">
        <v>0</v>
      </c>
      <c r="H62" s="23">
        <v>8</v>
      </c>
      <c r="I62" s="9">
        <f t="shared" si="15"/>
        <v>37</v>
      </c>
      <c r="K62" s="47" t="s">
        <v>13</v>
      </c>
      <c r="L62" s="9">
        <v>47</v>
      </c>
      <c r="M62" s="9">
        <v>143</v>
      </c>
    </row>
    <row r="63" spans="1:19">
      <c r="A63" s="47" t="s">
        <v>38</v>
      </c>
      <c r="B63" s="60">
        <v>2</v>
      </c>
      <c r="C63" s="60">
        <v>0</v>
      </c>
      <c r="D63" s="23">
        <v>3</v>
      </c>
      <c r="E63" s="60">
        <v>0</v>
      </c>
      <c r="F63" s="23">
        <v>0</v>
      </c>
      <c r="G63" s="60">
        <v>0</v>
      </c>
      <c r="H63" s="23">
        <v>0</v>
      </c>
      <c r="I63" s="9">
        <f t="shared" si="15"/>
        <v>5</v>
      </c>
      <c r="K63" s="47" t="s">
        <v>38</v>
      </c>
      <c r="L63" s="9">
        <v>0</v>
      </c>
      <c r="M63" s="9">
        <v>3</v>
      </c>
    </row>
    <row r="64" spans="1:19">
      <c r="A64" s="48" t="s">
        <v>30</v>
      </c>
      <c r="B64" s="61">
        <f>SUM(B60:B63)</f>
        <v>12</v>
      </c>
      <c r="C64" s="61">
        <f t="shared" ref="C64:G64" si="16">SUM(C60:C63)</f>
        <v>1</v>
      </c>
      <c r="D64" s="61">
        <f t="shared" si="16"/>
        <v>14</v>
      </c>
      <c r="E64" s="61">
        <f t="shared" si="16"/>
        <v>6</v>
      </c>
      <c r="F64" s="61">
        <f t="shared" si="16"/>
        <v>1</v>
      </c>
      <c r="G64" s="61">
        <f t="shared" si="16"/>
        <v>0</v>
      </c>
      <c r="H64" s="62">
        <f>SUM(H60:H63)</f>
        <v>8</v>
      </c>
      <c r="I64" s="64">
        <f>SUM(I60:I63)</f>
        <v>42</v>
      </c>
      <c r="K64" s="48" t="s">
        <v>30</v>
      </c>
      <c r="L64" s="9">
        <f>SUM(L60:L63)</f>
        <v>47</v>
      </c>
      <c r="M64" s="9">
        <f>SUM(M60:M63)</f>
        <v>149</v>
      </c>
    </row>
    <row r="65" spans="1:13">
      <c r="A65" s="28"/>
      <c r="G65" s="14"/>
      <c r="H65" s="11"/>
    </row>
    <row r="66" spans="1:13">
      <c r="A66" s="74" t="s">
        <v>13</v>
      </c>
      <c r="B66" s="73" t="s">
        <v>20</v>
      </c>
      <c r="C66" s="73"/>
      <c r="D66" s="73"/>
      <c r="E66" s="73" t="s">
        <v>24</v>
      </c>
      <c r="F66" s="73"/>
      <c r="G66" s="73"/>
      <c r="H66" s="8" t="s">
        <v>26</v>
      </c>
      <c r="I66" s="73" t="s">
        <v>30</v>
      </c>
      <c r="K66" s="74" t="s">
        <v>13</v>
      </c>
      <c r="L66" s="3" t="s">
        <v>26</v>
      </c>
      <c r="M66" s="17" t="s">
        <v>31</v>
      </c>
    </row>
    <row r="67" spans="1:13" ht="21">
      <c r="A67" s="74"/>
      <c r="B67" s="12" t="s">
        <v>21</v>
      </c>
      <c r="C67" s="12" t="s">
        <v>22</v>
      </c>
      <c r="D67" s="12" t="s">
        <v>23</v>
      </c>
      <c r="E67" s="1" t="s">
        <v>25</v>
      </c>
      <c r="F67" s="1" t="s">
        <v>29</v>
      </c>
      <c r="G67" s="12" t="s">
        <v>23</v>
      </c>
      <c r="H67" s="13" t="s">
        <v>28</v>
      </c>
      <c r="I67" s="73"/>
      <c r="K67" s="74"/>
      <c r="L67" s="19" t="s">
        <v>27</v>
      </c>
      <c r="M67" s="18" t="s">
        <v>32</v>
      </c>
    </row>
    <row r="68" spans="1:13">
      <c r="A68" s="8" t="s">
        <v>7</v>
      </c>
      <c r="B68" s="23"/>
      <c r="C68" s="23"/>
      <c r="D68" s="23"/>
      <c r="E68" s="23"/>
      <c r="F68" s="23"/>
      <c r="G68" s="23"/>
      <c r="H68" s="23"/>
      <c r="I68" s="9">
        <f>SUM(B68:H68)</f>
        <v>0</v>
      </c>
      <c r="K68" s="8" t="s">
        <v>7</v>
      </c>
      <c r="L68" s="8">
        <v>1</v>
      </c>
      <c r="M68" s="16">
        <v>0</v>
      </c>
    </row>
    <row r="69" spans="1:13">
      <c r="A69" s="8" t="s">
        <v>8</v>
      </c>
      <c r="B69" s="23"/>
      <c r="C69" s="23"/>
      <c r="D69" s="23"/>
      <c r="E69" s="23"/>
      <c r="F69" s="23"/>
      <c r="G69" s="23"/>
      <c r="H69" s="23"/>
      <c r="I69" s="9">
        <f t="shared" ref="I69:I79" si="17">SUM(B69:H69)</f>
        <v>0</v>
      </c>
      <c r="K69" s="8" t="s">
        <v>8</v>
      </c>
      <c r="L69" s="8">
        <v>0</v>
      </c>
      <c r="M69" s="16">
        <v>7</v>
      </c>
    </row>
    <row r="70" spans="1:13">
      <c r="A70" s="8" t="s">
        <v>9</v>
      </c>
      <c r="B70" s="23"/>
      <c r="C70" s="23"/>
      <c r="D70" s="23">
        <v>1</v>
      </c>
      <c r="E70" s="23">
        <v>2</v>
      </c>
      <c r="F70" s="23"/>
      <c r="G70" s="23"/>
      <c r="H70" s="23"/>
      <c r="I70" s="9">
        <f t="shared" si="17"/>
        <v>3</v>
      </c>
      <c r="K70" s="8" t="s">
        <v>9</v>
      </c>
      <c r="L70" s="8">
        <v>0</v>
      </c>
      <c r="M70" s="16">
        <v>11</v>
      </c>
    </row>
    <row r="71" spans="1:13">
      <c r="A71" s="8" t="s">
        <v>10</v>
      </c>
      <c r="B71" s="23"/>
      <c r="C71" s="23"/>
      <c r="D71" s="23">
        <v>1</v>
      </c>
      <c r="E71" s="23">
        <v>2</v>
      </c>
      <c r="F71" s="23"/>
      <c r="G71" s="23"/>
      <c r="H71" s="23"/>
      <c r="I71" s="9">
        <f t="shared" si="17"/>
        <v>3</v>
      </c>
      <c r="K71" s="8" t="s">
        <v>10</v>
      </c>
      <c r="L71" s="8">
        <v>0</v>
      </c>
      <c r="M71" s="63">
        <v>83</v>
      </c>
    </row>
    <row r="72" spans="1:13">
      <c r="A72" s="8" t="s">
        <v>11</v>
      </c>
      <c r="B72" s="23"/>
      <c r="C72" s="23"/>
      <c r="D72" s="23"/>
      <c r="E72" s="23"/>
      <c r="F72" s="23"/>
      <c r="G72" s="23"/>
      <c r="H72" s="23"/>
      <c r="I72" s="9">
        <f t="shared" si="17"/>
        <v>0</v>
      </c>
      <c r="K72" s="8" t="s">
        <v>11</v>
      </c>
      <c r="L72" s="8">
        <v>1</v>
      </c>
      <c r="M72" s="16">
        <v>3</v>
      </c>
    </row>
    <row r="73" spans="1:13">
      <c r="A73" s="8" t="s">
        <v>15</v>
      </c>
      <c r="B73" s="23"/>
      <c r="C73" s="23"/>
      <c r="D73" s="23">
        <v>1</v>
      </c>
      <c r="E73" s="23"/>
      <c r="F73" s="23"/>
      <c r="G73" s="23"/>
      <c r="H73" s="23"/>
      <c r="I73" s="9">
        <f t="shared" si="17"/>
        <v>1</v>
      </c>
      <c r="K73" s="8" t="s">
        <v>15</v>
      </c>
      <c r="L73" s="8">
        <v>1</v>
      </c>
      <c r="M73" s="16">
        <v>0</v>
      </c>
    </row>
    <row r="74" spans="1:13">
      <c r="A74" s="8" t="s">
        <v>16</v>
      </c>
      <c r="B74" s="25"/>
      <c r="C74" s="23"/>
      <c r="D74" s="25"/>
      <c r="E74" s="25"/>
      <c r="F74" s="23"/>
      <c r="G74" s="23"/>
      <c r="H74" s="23"/>
      <c r="I74" s="9">
        <f t="shared" si="17"/>
        <v>0</v>
      </c>
      <c r="K74" s="8" t="s">
        <v>16</v>
      </c>
      <c r="L74" s="8">
        <v>4</v>
      </c>
      <c r="M74" s="16">
        <v>3</v>
      </c>
    </row>
    <row r="75" spans="1:13">
      <c r="A75" s="8" t="s">
        <v>18</v>
      </c>
      <c r="B75" s="23">
        <v>2</v>
      </c>
      <c r="C75" s="25"/>
      <c r="D75" s="23">
        <v>2</v>
      </c>
      <c r="E75" s="23">
        <v>1</v>
      </c>
      <c r="F75" s="23">
        <v>1</v>
      </c>
      <c r="G75" s="23"/>
      <c r="H75" s="23">
        <v>2</v>
      </c>
      <c r="I75" s="40">
        <f t="shared" si="17"/>
        <v>8</v>
      </c>
      <c r="K75" s="8" t="s">
        <v>18</v>
      </c>
      <c r="L75" s="37">
        <v>10</v>
      </c>
      <c r="M75" s="16">
        <v>7</v>
      </c>
    </row>
    <row r="76" spans="1:13">
      <c r="A76" s="8" t="s">
        <v>33</v>
      </c>
      <c r="B76" s="23">
        <v>1</v>
      </c>
      <c r="C76" s="25"/>
      <c r="D76" s="23"/>
      <c r="E76" s="23"/>
      <c r="F76" s="23"/>
      <c r="G76" s="23"/>
      <c r="H76" s="23"/>
      <c r="I76" s="9">
        <f t="shared" si="17"/>
        <v>1</v>
      </c>
      <c r="J76" s="6"/>
      <c r="K76" s="8" t="s">
        <v>33</v>
      </c>
      <c r="L76" s="8">
        <v>2</v>
      </c>
      <c r="M76" s="16">
        <v>2</v>
      </c>
    </row>
    <row r="77" spans="1:13">
      <c r="A77" s="8" t="s">
        <v>34</v>
      </c>
      <c r="B77" s="23">
        <v>1</v>
      </c>
      <c r="C77" s="25"/>
      <c r="D77" s="23">
        <v>1</v>
      </c>
      <c r="E77" s="23"/>
      <c r="F77" s="23"/>
      <c r="G77" s="23"/>
      <c r="H77" s="23">
        <v>1</v>
      </c>
      <c r="I77" s="9">
        <f t="shared" si="17"/>
        <v>3</v>
      </c>
      <c r="J77" s="6"/>
      <c r="K77" s="8" t="s">
        <v>34</v>
      </c>
      <c r="L77" s="8">
        <v>1</v>
      </c>
      <c r="M77" s="16">
        <v>9</v>
      </c>
    </row>
    <row r="78" spans="1:13">
      <c r="A78" s="8" t="s">
        <v>36</v>
      </c>
      <c r="B78" s="23">
        <v>2</v>
      </c>
      <c r="C78" s="25"/>
      <c r="D78" s="23">
        <v>2</v>
      </c>
      <c r="E78" s="23"/>
      <c r="F78" s="23"/>
      <c r="G78" s="23"/>
      <c r="H78" s="23">
        <v>3</v>
      </c>
      <c r="I78" s="9">
        <f t="shared" si="17"/>
        <v>7</v>
      </c>
      <c r="J78" s="6"/>
      <c r="K78" s="8" t="s">
        <v>36</v>
      </c>
      <c r="L78" s="8">
        <v>7</v>
      </c>
      <c r="M78" s="16">
        <v>9</v>
      </c>
    </row>
    <row r="79" spans="1:13">
      <c r="A79" s="8" t="s">
        <v>37</v>
      </c>
      <c r="B79" s="44">
        <v>4</v>
      </c>
      <c r="C79" s="23">
        <v>1</v>
      </c>
      <c r="D79" s="44">
        <v>3</v>
      </c>
      <c r="E79" s="23">
        <v>1</v>
      </c>
      <c r="F79" s="23"/>
      <c r="G79" s="23"/>
      <c r="H79" s="23">
        <v>2</v>
      </c>
      <c r="I79" s="41">
        <f t="shared" si="17"/>
        <v>11</v>
      </c>
      <c r="J79" s="38" t="s">
        <v>17</v>
      </c>
      <c r="K79" s="8" t="s">
        <v>37</v>
      </c>
      <c r="L79" s="7">
        <v>20</v>
      </c>
      <c r="M79" s="16">
        <v>9</v>
      </c>
    </row>
    <row r="80" spans="1:13">
      <c r="A80" s="8" t="s">
        <v>6</v>
      </c>
      <c r="B80" s="23">
        <f>SUM(B68:B79)</f>
        <v>10</v>
      </c>
      <c r="C80" s="23">
        <f t="shared" ref="C80:I80" si="18">SUM(C68:C79)</f>
        <v>1</v>
      </c>
      <c r="D80" s="23">
        <f t="shared" si="18"/>
        <v>11</v>
      </c>
      <c r="E80" s="23">
        <f t="shared" si="18"/>
        <v>6</v>
      </c>
      <c r="F80" s="23">
        <f t="shared" si="18"/>
        <v>1</v>
      </c>
      <c r="G80" s="23">
        <f t="shared" si="18"/>
        <v>0</v>
      </c>
      <c r="H80" s="23">
        <f t="shared" si="18"/>
        <v>8</v>
      </c>
      <c r="I80" s="16">
        <f t="shared" si="18"/>
        <v>37</v>
      </c>
      <c r="K80" s="8" t="s">
        <v>6</v>
      </c>
      <c r="L80" s="8">
        <f>SUM(L68:L79)</f>
        <v>47</v>
      </c>
      <c r="M80" s="16">
        <f>SUM(M68:M79)</f>
        <v>143</v>
      </c>
    </row>
    <row r="82" spans="1:14">
      <c r="A82" s="74" t="s">
        <v>38</v>
      </c>
      <c r="B82" s="73" t="s">
        <v>20</v>
      </c>
      <c r="C82" s="73"/>
      <c r="D82" s="73"/>
      <c r="E82" s="73" t="s">
        <v>24</v>
      </c>
      <c r="F82" s="73"/>
      <c r="G82" s="73"/>
      <c r="H82" s="8" t="s">
        <v>26</v>
      </c>
      <c r="I82" s="73" t="s">
        <v>30</v>
      </c>
      <c r="K82" s="74" t="s">
        <v>38</v>
      </c>
      <c r="L82" s="3" t="s">
        <v>26</v>
      </c>
      <c r="M82" s="17" t="s">
        <v>31</v>
      </c>
    </row>
    <row r="83" spans="1:14" ht="21">
      <c r="A83" s="74"/>
      <c r="B83" s="12" t="s">
        <v>21</v>
      </c>
      <c r="C83" s="12" t="s">
        <v>22</v>
      </c>
      <c r="D83" s="12" t="s">
        <v>23</v>
      </c>
      <c r="E83" s="1" t="s">
        <v>25</v>
      </c>
      <c r="F83" s="1" t="s">
        <v>29</v>
      </c>
      <c r="G83" s="12" t="s">
        <v>23</v>
      </c>
      <c r="H83" s="13" t="s">
        <v>28</v>
      </c>
      <c r="I83" s="73"/>
      <c r="K83" s="74"/>
      <c r="L83" s="19" t="s">
        <v>27</v>
      </c>
      <c r="M83" s="18" t="s">
        <v>32</v>
      </c>
    </row>
    <row r="84" spans="1:14">
      <c r="A84" s="8" t="s">
        <v>7</v>
      </c>
      <c r="B84" s="23">
        <v>3</v>
      </c>
      <c r="C84" s="23"/>
      <c r="D84" s="23">
        <v>4</v>
      </c>
      <c r="E84" s="23">
        <v>1</v>
      </c>
      <c r="F84" s="23"/>
      <c r="G84" s="23"/>
      <c r="H84" s="23"/>
      <c r="I84" s="9">
        <f>SUM(B84:H84)</f>
        <v>8</v>
      </c>
      <c r="K84" s="8" t="s">
        <v>7</v>
      </c>
      <c r="L84" s="8">
        <v>1</v>
      </c>
      <c r="M84" s="68">
        <v>14</v>
      </c>
    </row>
    <row r="85" spans="1:14">
      <c r="A85"/>
    </row>
    <row r="86" spans="1:14">
      <c r="A86" s="22" t="s">
        <v>49</v>
      </c>
    </row>
    <row r="87" spans="1:14">
      <c r="A87" s="81" t="s">
        <v>35</v>
      </c>
      <c r="B87" s="73" t="s">
        <v>20</v>
      </c>
      <c r="C87" s="73"/>
      <c r="D87" s="73"/>
      <c r="E87" s="73" t="s">
        <v>24</v>
      </c>
      <c r="F87" s="73"/>
      <c r="G87" s="73"/>
      <c r="H87" s="8" t="s">
        <v>26</v>
      </c>
      <c r="I87" s="73" t="s">
        <v>30</v>
      </c>
      <c r="K87" s="81" t="s">
        <v>35</v>
      </c>
      <c r="L87" s="3" t="s">
        <v>26</v>
      </c>
      <c r="M87" s="17" t="s">
        <v>31</v>
      </c>
    </row>
    <row r="88" spans="1:14" ht="21">
      <c r="A88" s="82"/>
      <c r="B88" s="12" t="s">
        <v>21</v>
      </c>
      <c r="C88" s="12" t="s">
        <v>22</v>
      </c>
      <c r="D88" s="12" t="s">
        <v>23</v>
      </c>
      <c r="E88" s="1" t="s">
        <v>25</v>
      </c>
      <c r="F88" s="1" t="s">
        <v>29</v>
      </c>
      <c r="G88" s="12" t="s">
        <v>23</v>
      </c>
      <c r="H88" s="13" t="s">
        <v>28</v>
      </c>
      <c r="I88" s="73"/>
      <c r="K88" s="82"/>
      <c r="L88" s="19" t="s">
        <v>27</v>
      </c>
      <c r="M88" s="18" t="s">
        <v>32</v>
      </c>
    </row>
    <row r="89" spans="1:14" ht="24">
      <c r="A89" s="43">
        <v>44927</v>
      </c>
      <c r="B89" s="58"/>
      <c r="C89" s="23"/>
      <c r="D89" s="23"/>
      <c r="E89" s="23"/>
      <c r="F89" s="23"/>
      <c r="G89" s="23"/>
      <c r="H89" s="23"/>
      <c r="I89" s="23">
        <f>SUM(B89:H89)</f>
        <v>0</v>
      </c>
      <c r="J89" s="30"/>
      <c r="K89" s="43">
        <v>44927</v>
      </c>
      <c r="L89" s="58"/>
      <c r="M89" s="23"/>
      <c r="N89" s="28"/>
    </row>
    <row r="90" spans="1:14" ht="24">
      <c r="A90" s="43">
        <v>44928</v>
      </c>
      <c r="B90" s="58"/>
      <c r="C90" s="23"/>
      <c r="D90" s="23"/>
      <c r="E90" s="23"/>
      <c r="F90" s="23"/>
      <c r="G90" s="23"/>
      <c r="H90" s="23"/>
      <c r="I90" s="23">
        <f t="shared" ref="I90:I106" si="19">SUM(B90:H90)</f>
        <v>0</v>
      </c>
      <c r="J90" s="30"/>
      <c r="K90" s="43">
        <v>44928</v>
      </c>
      <c r="L90" s="58"/>
      <c r="M90" s="23"/>
      <c r="N90" s="28"/>
    </row>
    <row r="91" spans="1:14" ht="24">
      <c r="A91" s="65">
        <v>44929</v>
      </c>
      <c r="B91" s="58"/>
      <c r="C91" s="23"/>
      <c r="D91" s="23">
        <v>1</v>
      </c>
      <c r="E91" s="23"/>
      <c r="F91" s="23"/>
      <c r="G91" s="23"/>
      <c r="H91" s="23"/>
      <c r="I91" s="67">
        <f t="shared" si="19"/>
        <v>1</v>
      </c>
      <c r="J91" s="30"/>
      <c r="K91" s="43">
        <v>44929</v>
      </c>
      <c r="L91" s="58"/>
      <c r="M91" s="23"/>
      <c r="N91" s="28"/>
    </row>
    <row r="92" spans="1:14" ht="24">
      <c r="A92" s="65">
        <v>44930</v>
      </c>
      <c r="B92" s="58">
        <v>2</v>
      </c>
      <c r="C92" s="23"/>
      <c r="D92" s="23"/>
      <c r="E92" s="23"/>
      <c r="F92" s="23"/>
      <c r="G92" s="23"/>
      <c r="H92" s="23"/>
      <c r="I92" s="67">
        <f t="shared" si="19"/>
        <v>2</v>
      </c>
      <c r="J92" s="30"/>
      <c r="K92" s="43">
        <v>44930</v>
      </c>
      <c r="L92" s="58"/>
      <c r="M92" s="23"/>
      <c r="N92" s="28"/>
    </row>
    <row r="93" spans="1:14" ht="24">
      <c r="A93" s="65">
        <v>44931</v>
      </c>
      <c r="B93" s="58"/>
      <c r="C93" s="23"/>
      <c r="D93" s="23">
        <v>1</v>
      </c>
      <c r="E93" s="23"/>
      <c r="F93" s="23"/>
      <c r="G93" s="23"/>
      <c r="H93" s="23"/>
      <c r="I93" s="67">
        <f t="shared" si="19"/>
        <v>1</v>
      </c>
      <c r="J93" s="55"/>
      <c r="K93" s="65">
        <v>44931</v>
      </c>
      <c r="L93" s="58"/>
      <c r="M93" s="23">
        <v>1</v>
      </c>
      <c r="N93" s="28"/>
    </row>
    <row r="94" spans="1:14" ht="24">
      <c r="A94" s="43">
        <v>44932</v>
      </c>
      <c r="B94" s="58"/>
      <c r="C94" s="23"/>
      <c r="D94" s="23"/>
      <c r="E94" s="23"/>
      <c r="F94" s="23"/>
      <c r="G94" s="23"/>
      <c r="H94" s="23"/>
      <c r="I94" s="23">
        <f t="shared" si="19"/>
        <v>0</v>
      </c>
      <c r="J94" s="55"/>
      <c r="K94" s="43">
        <v>44932</v>
      </c>
      <c r="L94" s="58"/>
      <c r="M94" s="23"/>
      <c r="N94" s="28"/>
    </row>
    <row r="95" spans="1:14" ht="24">
      <c r="A95" s="43">
        <v>44933</v>
      </c>
      <c r="B95" s="58"/>
      <c r="C95" s="23"/>
      <c r="D95" s="23"/>
      <c r="E95" s="23"/>
      <c r="F95" s="23"/>
      <c r="G95" s="23"/>
      <c r="H95" s="23"/>
      <c r="I95" s="23">
        <f t="shared" si="19"/>
        <v>0</v>
      </c>
      <c r="J95" s="55"/>
      <c r="K95" s="43">
        <v>44933</v>
      </c>
      <c r="L95" s="58"/>
      <c r="M95" s="23"/>
      <c r="N95" s="28"/>
    </row>
    <row r="96" spans="1:14" ht="24">
      <c r="A96" s="43">
        <v>44934</v>
      </c>
      <c r="B96" s="58"/>
      <c r="C96" s="23"/>
      <c r="D96" s="23"/>
      <c r="E96" s="23"/>
      <c r="F96" s="23"/>
      <c r="G96" s="23"/>
      <c r="H96" s="23"/>
      <c r="I96" s="23">
        <f t="shared" si="19"/>
        <v>0</v>
      </c>
      <c r="J96" s="55"/>
      <c r="K96" s="43">
        <v>44934</v>
      </c>
      <c r="L96" s="58"/>
      <c r="M96" s="23"/>
      <c r="N96" s="28"/>
    </row>
    <row r="97" spans="1:14" ht="24">
      <c r="A97" s="65">
        <v>44935</v>
      </c>
      <c r="B97" s="58"/>
      <c r="C97" s="23"/>
      <c r="D97" s="23">
        <v>1</v>
      </c>
      <c r="E97" s="23"/>
      <c r="F97" s="23"/>
      <c r="G97" s="23"/>
      <c r="H97" s="23"/>
      <c r="I97" s="67">
        <f t="shared" si="19"/>
        <v>1</v>
      </c>
      <c r="J97" s="55"/>
      <c r="K97" s="43">
        <v>44935</v>
      </c>
      <c r="L97" s="58"/>
      <c r="M97" s="23"/>
      <c r="N97" s="28"/>
    </row>
    <row r="98" spans="1:14" ht="24">
      <c r="A98" s="65">
        <v>44936</v>
      </c>
      <c r="B98" s="58"/>
      <c r="C98" s="23"/>
      <c r="D98" s="23"/>
      <c r="E98" s="23">
        <v>1</v>
      </c>
      <c r="F98" s="23"/>
      <c r="G98" s="23"/>
      <c r="H98" s="23"/>
      <c r="I98" s="67">
        <f t="shared" si="19"/>
        <v>1</v>
      </c>
      <c r="J98" s="55"/>
      <c r="K98" s="43">
        <v>44936</v>
      </c>
      <c r="L98" s="58">
        <v>1</v>
      </c>
      <c r="M98" s="23"/>
      <c r="N98" s="28"/>
    </row>
    <row r="99" spans="1:14" ht="24">
      <c r="A99" s="65">
        <v>44937</v>
      </c>
      <c r="B99" s="58"/>
      <c r="C99" s="23"/>
      <c r="D99" s="23"/>
      <c r="E99" s="23"/>
      <c r="F99" s="23"/>
      <c r="G99" s="23"/>
      <c r="H99" s="23"/>
      <c r="I99" s="67">
        <f t="shared" si="19"/>
        <v>0</v>
      </c>
      <c r="J99" s="55"/>
      <c r="K99" s="43">
        <v>44937</v>
      </c>
      <c r="L99" s="58"/>
      <c r="M99" s="23">
        <v>1</v>
      </c>
      <c r="N99" s="28"/>
    </row>
    <row r="100" spans="1:14" ht="24">
      <c r="A100" s="65">
        <v>44938</v>
      </c>
      <c r="B100" s="58"/>
      <c r="C100" s="23"/>
      <c r="D100" s="23"/>
      <c r="E100" s="23"/>
      <c r="F100" s="23"/>
      <c r="G100" s="23"/>
      <c r="H100" s="23"/>
      <c r="I100" s="67">
        <f t="shared" si="19"/>
        <v>0</v>
      </c>
      <c r="J100" s="55"/>
      <c r="K100" s="43">
        <v>44938</v>
      </c>
      <c r="L100" s="58"/>
      <c r="M100" s="23">
        <v>2</v>
      </c>
      <c r="N100" s="28"/>
    </row>
    <row r="101" spans="1:14" ht="24">
      <c r="A101" s="65">
        <v>44939</v>
      </c>
      <c r="B101" s="58"/>
      <c r="C101" s="23"/>
      <c r="D101" s="23">
        <v>1</v>
      </c>
      <c r="E101" s="23"/>
      <c r="F101" s="23"/>
      <c r="G101" s="23"/>
      <c r="H101" s="23"/>
      <c r="I101" s="67">
        <f t="shared" si="19"/>
        <v>1</v>
      </c>
      <c r="J101" s="55"/>
      <c r="K101" s="43">
        <v>44939</v>
      </c>
      <c r="L101" s="58"/>
      <c r="M101" s="23"/>
      <c r="N101" s="28"/>
    </row>
    <row r="102" spans="1:14" ht="24">
      <c r="A102" s="65">
        <v>44940</v>
      </c>
      <c r="B102" s="58">
        <v>1</v>
      </c>
      <c r="C102" s="23"/>
      <c r="D102" s="23"/>
      <c r="E102" s="23"/>
      <c r="F102" s="23"/>
      <c r="G102" s="23"/>
      <c r="H102" s="23"/>
      <c r="I102" s="67">
        <f t="shared" si="19"/>
        <v>1</v>
      </c>
      <c r="J102" s="55"/>
      <c r="K102" s="43">
        <v>44940</v>
      </c>
      <c r="L102" s="58"/>
      <c r="M102" s="23">
        <v>1</v>
      </c>
      <c r="N102" s="28"/>
    </row>
    <row r="103" spans="1:14" ht="24">
      <c r="A103" s="43">
        <v>44941</v>
      </c>
      <c r="B103" s="58"/>
      <c r="C103" s="23"/>
      <c r="D103" s="23"/>
      <c r="E103" s="23"/>
      <c r="F103" s="23"/>
      <c r="G103" s="23"/>
      <c r="H103" s="23"/>
      <c r="I103" s="23">
        <f t="shared" si="19"/>
        <v>0</v>
      </c>
      <c r="J103" s="55"/>
      <c r="K103" s="43">
        <v>44941</v>
      </c>
      <c r="L103" s="58"/>
      <c r="M103" s="23">
        <v>0</v>
      </c>
      <c r="N103" s="28"/>
    </row>
    <row r="104" spans="1:14" ht="24">
      <c r="A104" s="43">
        <v>44942</v>
      </c>
      <c r="B104" s="58"/>
      <c r="C104" s="23"/>
      <c r="D104" s="23"/>
      <c r="E104" s="23"/>
      <c r="F104" s="23"/>
      <c r="G104" s="23"/>
      <c r="H104" s="23"/>
      <c r="I104" s="23">
        <f t="shared" si="19"/>
        <v>0</v>
      </c>
      <c r="J104" s="55"/>
      <c r="K104" s="43">
        <v>44942</v>
      </c>
      <c r="L104" s="58"/>
      <c r="M104" s="23">
        <v>2</v>
      </c>
      <c r="N104" s="28"/>
    </row>
    <row r="105" spans="1:14" ht="24">
      <c r="A105" s="43">
        <v>44943</v>
      </c>
      <c r="B105" s="58"/>
      <c r="C105" s="23"/>
      <c r="D105" s="23"/>
      <c r="E105" s="23"/>
      <c r="F105" s="23"/>
      <c r="G105" s="23"/>
      <c r="H105" s="23"/>
      <c r="I105" s="23">
        <f t="shared" si="19"/>
        <v>0</v>
      </c>
      <c r="J105" s="55"/>
      <c r="K105" s="43">
        <v>44943</v>
      </c>
      <c r="L105" s="58"/>
      <c r="M105" s="23">
        <v>2</v>
      </c>
      <c r="N105" s="28"/>
    </row>
    <row r="106" spans="1:14" ht="24">
      <c r="A106" s="43">
        <v>44944</v>
      </c>
      <c r="B106" s="58"/>
      <c r="C106" s="23"/>
      <c r="D106" s="23"/>
      <c r="E106" s="23"/>
      <c r="F106" s="23"/>
      <c r="G106" s="23"/>
      <c r="H106" s="23"/>
      <c r="I106" s="23">
        <f t="shared" si="19"/>
        <v>0</v>
      </c>
      <c r="J106" s="55"/>
      <c r="K106" s="43">
        <v>44944</v>
      </c>
      <c r="L106" s="58"/>
      <c r="M106" s="23">
        <v>3</v>
      </c>
      <c r="N106" s="28"/>
    </row>
    <row r="107" spans="1:14" ht="24">
      <c r="A107" s="43"/>
      <c r="B107" s="58"/>
      <c r="C107" s="23"/>
      <c r="D107" s="23"/>
      <c r="E107" s="23"/>
      <c r="F107" s="23"/>
      <c r="G107" s="23"/>
      <c r="H107" s="23"/>
      <c r="I107" s="23"/>
      <c r="J107" s="55"/>
      <c r="K107" s="43">
        <v>44953</v>
      </c>
      <c r="L107" s="58"/>
      <c r="M107" s="23">
        <v>1</v>
      </c>
      <c r="N107" s="28"/>
    </row>
    <row r="108" spans="1:14" ht="24">
      <c r="A108" s="43"/>
      <c r="B108" s="58"/>
      <c r="C108" s="23"/>
      <c r="D108" s="23"/>
      <c r="E108" s="23"/>
      <c r="F108" s="23"/>
      <c r="G108" s="23"/>
      <c r="H108" s="23"/>
      <c r="I108" s="23"/>
      <c r="J108" s="55"/>
      <c r="K108" s="43">
        <v>44960</v>
      </c>
      <c r="L108" s="58"/>
      <c r="M108" s="23">
        <v>1</v>
      </c>
      <c r="N108" s="28"/>
    </row>
    <row r="109" spans="1:14" ht="24">
      <c r="A109" s="43" t="s">
        <v>42</v>
      </c>
      <c r="B109" s="23">
        <f>SUM(B89:B106)</f>
        <v>3</v>
      </c>
      <c r="C109" s="23">
        <f t="shared" ref="C109:I109" si="20">SUM(C89:C106)</f>
        <v>0</v>
      </c>
      <c r="D109" s="23">
        <f t="shared" si="20"/>
        <v>4</v>
      </c>
      <c r="E109" s="23">
        <f t="shared" si="20"/>
        <v>1</v>
      </c>
      <c r="F109" s="23">
        <f t="shared" si="20"/>
        <v>0</v>
      </c>
      <c r="G109" s="23">
        <f t="shared" si="20"/>
        <v>0</v>
      </c>
      <c r="H109" s="23">
        <f t="shared" si="20"/>
        <v>0</v>
      </c>
      <c r="I109" s="23">
        <f t="shared" si="20"/>
        <v>8</v>
      </c>
      <c r="J109" s="30"/>
      <c r="K109" s="43" t="s">
        <v>42</v>
      </c>
      <c r="L109" s="23">
        <f t="shared" ref="L109:M109" si="21">SUM(L89:L106)</f>
        <v>1</v>
      </c>
      <c r="M109" s="23">
        <f>SUM(M89:M108)</f>
        <v>14</v>
      </c>
      <c r="N109" s="28"/>
    </row>
    <row r="110" spans="1:14">
      <c r="A110"/>
    </row>
    <row r="111" spans="1:14">
      <c r="A111"/>
    </row>
    <row r="112" spans="1:14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</sheetData>
  <mergeCells count="69">
    <mergeCell ref="K48:L48"/>
    <mergeCell ref="K49:L49"/>
    <mergeCell ref="K45:L45"/>
    <mergeCell ref="A46:B46"/>
    <mergeCell ref="K46:L46"/>
    <mergeCell ref="A47:B47"/>
    <mergeCell ref="K47:L47"/>
    <mergeCell ref="K42:L42"/>
    <mergeCell ref="A43:B43"/>
    <mergeCell ref="K43:L43"/>
    <mergeCell ref="A44:B44"/>
    <mergeCell ref="K44:L44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58:K59"/>
    <mergeCell ref="K87:K88"/>
    <mergeCell ref="A37:B37"/>
    <mergeCell ref="A38:B38"/>
    <mergeCell ref="A39:B39"/>
    <mergeCell ref="A40:B40"/>
    <mergeCell ref="K38:L38"/>
    <mergeCell ref="K39:L39"/>
    <mergeCell ref="K40:L40"/>
    <mergeCell ref="K53:L53"/>
    <mergeCell ref="I87:I88"/>
    <mergeCell ref="A87:A88"/>
    <mergeCell ref="A58:A59"/>
    <mergeCell ref="B58:D58"/>
    <mergeCell ref="E58:G58"/>
    <mergeCell ref="I58:I59"/>
    <mergeCell ref="A41:B41"/>
    <mergeCell ref="B87:D87"/>
    <mergeCell ref="B66:D66"/>
    <mergeCell ref="E66:G66"/>
    <mergeCell ref="A31:B31"/>
    <mergeCell ref="A36:B36"/>
    <mergeCell ref="E87:G87"/>
    <mergeCell ref="E82:G82"/>
    <mergeCell ref="A42:B42"/>
    <mergeCell ref="A45:B45"/>
    <mergeCell ref="A48:B48"/>
    <mergeCell ref="A49:B49"/>
    <mergeCell ref="A50:B50"/>
    <mergeCell ref="A51:B51"/>
    <mergeCell ref="A52:B52"/>
    <mergeCell ref="K41:L41"/>
    <mergeCell ref="I82:I83"/>
    <mergeCell ref="K82:K83"/>
    <mergeCell ref="A28:B28"/>
    <mergeCell ref="A29:B29"/>
    <mergeCell ref="A30:B30"/>
    <mergeCell ref="A32:B32"/>
    <mergeCell ref="A33:B33"/>
    <mergeCell ref="A34:B34"/>
    <mergeCell ref="A35:B35"/>
    <mergeCell ref="A82:A83"/>
    <mergeCell ref="B82:D82"/>
    <mergeCell ref="A53:B53"/>
    <mergeCell ref="K66:K67"/>
    <mergeCell ref="I66:I67"/>
    <mergeCell ref="A66:A67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2023-02-05T22:49:16Z</dcterms:modified>
</cp:coreProperties>
</file>