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7820D2A-8160-E94A-A709-4426F148421F}" xr6:coauthVersionLast="47" xr6:coauthVersionMax="47" xr10:uidLastSave="{00000000-0000-0000-0000-000000000000}"/>
  <bookViews>
    <workbookView xWindow="129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1" l="1"/>
  <c r="S21" i="1"/>
  <c r="S22" i="1"/>
  <c r="S23" i="1"/>
  <c r="S24" i="1"/>
  <c r="S25" i="1"/>
  <c r="S26" i="1"/>
  <c r="S19" i="1"/>
  <c r="S18" i="1"/>
  <c r="S17" i="1"/>
  <c r="S16" i="1"/>
  <c r="S28" i="1"/>
  <c r="S27" i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S10" i="1"/>
  <c r="S9" i="1"/>
  <c r="I10" i="1"/>
  <c r="I7" i="1"/>
  <c r="I8" i="1"/>
  <c r="I9" i="1"/>
  <c r="S11" i="1" l="1"/>
  <c r="S12" i="1" s="1"/>
  <c r="D39" i="1" l="1"/>
  <c r="E39" i="1"/>
  <c r="F39" i="1"/>
  <c r="G39" i="1"/>
  <c r="H39" i="1"/>
  <c r="C39" i="1"/>
  <c r="I38" i="1"/>
  <c r="I62" i="1"/>
  <c r="D11" i="1"/>
  <c r="D12" i="1" s="1"/>
  <c r="E11" i="1"/>
  <c r="E12" i="1" s="1"/>
  <c r="F11" i="1"/>
  <c r="F12" i="1" s="1"/>
  <c r="G11" i="1"/>
  <c r="G12" i="1" s="1"/>
  <c r="H11" i="1"/>
  <c r="H12" i="1" s="1"/>
  <c r="C11" i="1"/>
  <c r="C12" i="1" s="1"/>
  <c r="I11" i="1"/>
  <c r="I12" i="1" s="1"/>
  <c r="I28" i="1"/>
  <c r="I36" i="1"/>
  <c r="I37" i="1"/>
  <c r="I35" i="1"/>
  <c r="I33" i="1"/>
  <c r="I32" i="1"/>
  <c r="I39" i="1" l="1"/>
  <c r="G42" i="1" l="1"/>
  <c r="H42" i="1"/>
  <c r="M58" i="1" l="1"/>
  <c r="C58" i="1"/>
  <c r="D58" i="1"/>
  <c r="E58" i="1"/>
  <c r="F58" i="1"/>
  <c r="G58" i="1"/>
  <c r="H58" i="1"/>
  <c r="B58" i="1"/>
  <c r="I57" i="1"/>
  <c r="L58" i="1"/>
  <c r="I27" i="1" l="1"/>
  <c r="I26" i="1" l="1"/>
  <c r="I56" i="1" l="1"/>
  <c r="I55" i="1" l="1"/>
  <c r="I25" i="1"/>
  <c r="I24" i="1" l="1"/>
  <c r="I23" i="1"/>
  <c r="I22" i="1"/>
  <c r="I21" i="1"/>
  <c r="I20" i="1"/>
  <c r="I19" i="1"/>
  <c r="I18" i="1"/>
  <c r="I17" i="1"/>
  <c r="I16" i="1"/>
  <c r="I54" i="1" l="1"/>
  <c r="I47" i="1" l="1"/>
  <c r="I48" i="1"/>
  <c r="I49" i="1"/>
  <c r="I50" i="1"/>
  <c r="I51" i="1"/>
  <c r="I52" i="1"/>
  <c r="I53" i="1"/>
  <c r="I46" i="1"/>
  <c r="I58" i="1" l="1"/>
</calcChain>
</file>

<file path=xl/sharedStrings.xml><?xml version="1.0" encoding="utf-8"?>
<sst xmlns="http://schemas.openxmlformats.org/spreadsheetml/2006/main" count="197" uniqueCount="53">
  <si>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</si>
  <si>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</si>
  <si>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</si>
  <si>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</si>
  <si>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</si>
  <si>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</si>
  <si>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</si>
  <si>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</si>
  <si>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</si>
  <si>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</si>
  <si>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</si>
  <si>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</si>
  <si>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</si>
  <si>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</si>
  <si>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</si>
  <si>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</si>
  <si>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</si>
  <si>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</si>
  <si>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</si>
  <si>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</si>
  <si>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</si>
  <si>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</si>
  <si>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</si>
  <si>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</si>
  <si>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</si>
  <si>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</si>
  <si>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</si>
  <si>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</si>
  <si>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</si>
  <si>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</si>
  <si>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</si>
  <si>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</si>
  <si>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</si>
  <si>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</si>
  <si>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</si>
  <si>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</si>
  <si>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</si>
  <si>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</si>
  <si>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</si>
  <si>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</si>
  <si>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</si>
  <si>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</si>
  <si>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</si>
  <si>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</si>
  <si>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</si>
  <si>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</si>
  <si>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</si>
  <si>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報告日別感染者数</t>
    <rPh sb="0" eb="2">
      <t>ホウコク</t>
    </rPh>
    <rPh sb="2" eb="3">
      <t xml:space="preserve">ヒ </t>
    </rPh>
    <rPh sb="3" eb="4">
      <t xml:space="preserve">ベツ </t>
    </rPh>
    <rPh sb="4" eb="8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</si>
  <si>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</si>
  <si>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</si>
  <si>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①　再感染例(2度目のコロナ感染例が5人)も増加しています。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</si>
  <si>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②　1月は感染者の激増が懸念されます。感染する前のオミクロン対応ワクチン接種を</t>
    <rPh sb="3" eb="4">
      <t xml:space="preserve">ガツハ </t>
    </rPh>
    <rPh sb="5" eb="8">
      <t xml:space="preserve">カンセンシャノ </t>
    </rPh>
    <rPh sb="9" eb="11">
      <t xml:space="preserve">ゲキゾウガ </t>
    </rPh>
    <rPh sb="12" eb="14">
      <t xml:space="preserve">ケネンサレマス。 </t>
    </rPh>
    <rPh sb="19" eb="21">
      <t xml:space="preserve">カンセンスルカ </t>
    </rPh>
    <rPh sb="23" eb="24">
      <t xml:space="preserve">マエニ </t>
    </rPh>
    <rPh sb="36" eb="38">
      <t xml:space="preserve">セッシュヲ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</si>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</sst>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81" formatCode="h:mm;@"/>
  </numFmts>
  <fonts count="1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S82"/>
  <sheetViews>
    <sheetView tabSelected="1" topLeftCell="L5" zoomScale="110" zoomScaleNormal="110" workbookViewId="0">
      <selection activeCell="M26" sqref="M26:M27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8" max="8" width="12.28515625" bestFit="1" customWidth="1"/>
    <col min="11" max="11" width="13.28515625" bestFit="1" customWidth="1"/>
  </cols>
  <sheetData>
    <row r="1" spans="1:19" s="70" customFormat="1" ht="24">
      <c r="A1" s="69" t="s">
        <v>50</v>
      </c>
    </row>
    <row r="2" spans="1:19" s="70" customFormat="1" ht="24">
      <c r="A2" s="69" t="s">
        <v>51</v>
      </c>
    </row>
    <row r="3" spans="1:19" ht="24">
      <c r="A3" s="29" t="s">
        <v>52</v>
      </c>
    </row>
    <row r="4" spans="1:19" ht="24">
      <c r="A4" s="29"/>
    </row>
    <row r="5" spans="1:19" s="26" customFormat="1" ht="24">
      <c r="A5" s="29" t="s">
        <v>46</v>
      </c>
      <c r="G5" s="10" t="s">
        <v>12</v>
      </c>
      <c r="H5" s="20">
        <v>44931</v>
      </c>
      <c r="I5" s="21">
        <v>0.20833333333333334</v>
      </c>
      <c r="K5" s="29" t="s">
        <v>48</v>
      </c>
    </row>
    <row r="6" spans="1:19">
      <c r="B6" s="53" t="s">
        <v>40</v>
      </c>
      <c r="C6" s="1" t="s">
        <v>0</v>
      </c>
      <c r="D6" s="8" t="s">
        <v>1</v>
      </c>
      <c r="E6" s="1" t="s">
        <v>2</v>
      </c>
      <c r="F6" s="34" t="s">
        <v>3</v>
      </c>
      <c r="G6" s="8" t="s">
        <v>4</v>
      </c>
      <c r="H6" s="33" t="s">
        <v>5</v>
      </c>
      <c r="I6" s="8" t="s">
        <v>6</v>
      </c>
      <c r="L6" s="53" t="s">
        <v>40</v>
      </c>
      <c r="M6" s="1" t="s">
        <v>0</v>
      </c>
      <c r="N6" s="8" t="s">
        <v>1</v>
      </c>
      <c r="O6" s="1" t="s">
        <v>2</v>
      </c>
      <c r="P6" s="34" t="s">
        <v>3</v>
      </c>
      <c r="Q6" s="8" t="s">
        <v>4</v>
      </c>
      <c r="R6" s="63" t="s">
        <v>5</v>
      </c>
      <c r="S6" s="8" t="s">
        <v>6</v>
      </c>
    </row>
    <row r="7" spans="1:19">
      <c r="B7" s="53" t="s">
        <v>44</v>
      </c>
      <c r="C7" s="1">
        <v>0</v>
      </c>
      <c r="D7" s="8">
        <v>1</v>
      </c>
      <c r="E7" s="1">
        <v>1</v>
      </c>
      <c r="F7" s="1">
        <v>0</v>
      </c>
      <c r="G7" s="1">
        <v>0</v>
      </c>
      <c r="H7" s="1">
        <v>0</v>
      </c>
      <c r="I7" s="8">
        <f>SUM(C7:H7)</f>
        <v>2</v>
      </c>
      <c r="L7" s="53" t="s">
        <v>44</v>
      </c>
      <c r="M7" s="1" t="s">
        <v>49</v>
      </c>
      <c r="N7" s="1" t="s">
        <v>49</v>
      </c>
      <c r="O7" s="1" t="s">
        <v>49</v>
      </c>
      <c r="P7" s="1" t="s">
        <v>49</v>
      </c>
      <c r="Q7" s="1" t="s">
        <v>49</v>
      </c>
      <c r="R7" s="1" t="s">
        <v>49</v>
      </c>
      <c r="S7" s="1" t="s">
        <v>49</v>
      </c>
    </row>
    <row r="8" spans="1:19">
      <c r="B8" s="53" t="s">
        <v>45</v>
      </c>
      <c r="C8" s="1">
        <v>0</v>
      </c>
      <c r="D8" s="8">
        <v>1</v>
      </c>
      <c r="E8" s="1">
        <v>1</v>
      </c>
      <c r="F8" s="1">
        <v>1</v>
      </c>
      <c r="G8" s="1">
        <v>1</v>
      </c>
      <c r="H8" s="1">
        <v>0</v>
      </c>
      <c r="I8" s="8">
        <f>SUM(C8:H8)</f>
        <v>4</v>
      </c>
      <c r="L8" s="53" t="s">
        <v>45</v>
      </c>
      <c r="M8" s="1" t="s">
        <v>49</v>
      </c>
      <c r="N8" s="1" t="s">
        <v>49</v>
      </c>
      <c r="O8" s="1" t="s">
        <v>49</v>
      </c>
      <c r="P8" s="1" t="s">
        <v>49</v>
      </c>
      <c r="Q8" s="1" t="s">
        <v>49</v>
      </c>
      <c r="R8" s="1" t="s">
        <v>49</v>
      </c>
      <c r="S8" s="1" t="s">
        <v>49</v>
      </c>
    </row>
    <row r="9" spans="1:19">
      <c r="B9" s="53" t="s">
        <v>13</v>
      </c>
      <c r="C9" s="1">
        <v>44</v>
      </c>
      <c r="D9" s="8">
        <v>43</v>
      </c>
      <c r="E9" s="1">
        <v>48</v>
      </c>
      <c r="F9" s="1">
        <v>121</v>
      </c>
      <c r="G9" s="1">
        <v>46</v>
      </c>
      <c r="H9" s="1">
        <v>60</v>
      </c>
      <c r="I9" s="8">
        <f>SUM(C9:H9)</f>
        <v>362</v>
      </c>
      <c r="L9" s="53" t="s">
        <v>13</v>
      </c>
      <c r="M9" s="1">
        <v>2</v>
      </c>
      <c r="N9" s="8">
        <v>0</v>
      </c>
      <c r="O9" s="1">
        <v>1</v>
      </c>
      <c r="P9" s="1">
        <v>7</v>
      </c>
      <c r="Q9" s="1">
        <v>0</v>
      </c>
      <c r="R9" s="1">
        <v>1</v>
      </c>
      <c r="S9" s="8">
        <f>SUM(M9:R9)</f>
        <v>11</v>
      </c>
    </row>
    <row r="10" spans="1:19">
      <c r="B10" s="53" t="s">
        <v>39</v>
      </c>
      <c r="C10" s="27">
        <v>0</v>
      </c>
      <c r="D10" s="27">
        <v>4</v>
      </c>
      <c r="E10" s="8">
        <v>0</v>
      </c>
      <c r="F10" s="27">
        <v>2</v>
      </c>
      <c r="G10" s="8">
        <v>2</v>
      </c>
      <c r="H10" s="27">
        <v>1</v>
      </c>
      <c r="I10" s="8">
        <f t="shared" ref="I10" si="0">SUM(C10:H10)</f>
        <v>9</v>
      </c>
      <c r="L10" s="53" t="s">
        <v>39</v>
      </c>
      <c r="M10" s="27">
        <v>0</v>
      </c>
      <c r="N10" s="27">
        <v>0</v>
      </c>
      <c r="O10" s="8">
        <v>0</v>
      </c>
      <c r="P10" s="27">
        <v>1</v>
      </c>
      <c r="Q10" s="8">
        <v>0</v>
      </c>
      <c r="R10" s="27">
        <v>0</v>
      </c>
      <c r="S10" s="8">
        <f t="shared" ref="S10" si="1">SUM(M10:R10)</f>
        <v>1</v>
      </c>
    </row>
    <row r="11" spans="1:19">
      <c r="B11" s="60" t="s">
        <v>30</v>
      </c>
      <c r="C11" s="61">
        <f>SUM(C7:C10)</f>
        <v>44</v>
      </c>
      <c r="D11" s="61">
        <f t="shared" ref="D11:H11" si="2">SUM(D7:D10)</f>
        <v>49</v>
      </c>
      <c r="E11" s="61">
        <f t="shared" si="2"/>
        <v>50</v>
      </c>
      <c r="F11" s="61">
        <f t="shared" si="2"/>
        <v>124</v>
      </c>
      <c r="G11" s="61">
        <f t="shared" si="2"/>
        <v>49</v>
      </c>
      <c r="H11" s="61">
        <f t="shared" si="2"/>
        <v>61</v>
      </c>
      <c r="I11" s="71">
        <f>SUM(I7:I10)</f>
        <v>377</v>
      </c>
      <c r="L11" s="60" t="s">
        <v>30</v>
      </c>
      <c r="M11" s="61">
        <f>SUM(M7:M10)</f>
        <v>2</v>
      </c>
      <c r="N11" s="61">
        <f t="shared" ref="N11" si="3">SUM(N7:N10)</f>
        <v>0</v>
      </c>
      <c r="O11" s="61">
        <f t="shared" ref="O11" si="4">SUM(O7:O10)</f>
        <v>1</v>
      </c>
      <c r="P11" s="61">
        <f t="shared" ref="P11" si="5">SUM(P7:P10)</f>
        <v>8</v>
      </c>
      <c r="Q11" s="61">
        <f t="shared" ref="Q11" si="6">SUM(Q7:Q10)</f>
        <v>0</v>
      </c>
      <c r="R11" s="61">
        <f t="shared" ref="R11" si="7">SUM(R7:R10)</f>
        <v>1</v>
      </c>
      <c r="S11" s="52">
        <f>SUM(S7:S10)</f>
        <v>12</v>
      </c>
    </row>
    <row r="12" spans="1:19">
      <c r="A12" s="55"/>
      <c r="B12" s="5" t="s">
        <v>14</v>
      </c>
      <c r="C12" s="4">
        <f>C11/247</f>
        <v>0.17813765182186234</v>
      </c>
      <c r="D12" s="4">
        <f>D11/303</f>
        <v>0.1617161716171617</v>
      </c>
      <c r="E12" s="4">
        <f>E11/324</f>
        <v>0.15432098765432098</v>
      </c>
      <c r="F12" s="35">
        <f>F11/545</f>
        <v>0.22752293577981653</v>
      </c>
      <c r="G12" s="4">
        <f>G11/300</f>
        <v>0.16333333333333333</v>
      </c>
      <c r="H12" s="32">
        <f>H11/183</f>
        <v>0.33333333333333331</v>
      </c>
      <c r="I12" s="4">
        <f>I11/1902</f>
        <v>0.19821240799158779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3.0864197530864196E-3</v>
      </c>
      <c r="P12" s="35">
        <f>P11/545</f>
        <v>1.4678899082568808E-2</v>
      </c>
      <c r="Q12" s="4">
        <f>Q11/300</f>
        <v>0</v>
      </c>
      <c r="R12" s="62">
        <f>R11/183</f>
        <v>5.4644808743169399E-3</v>
      </c>
      <c r="S12" s="4">
        <f>S11/1902</f>
        <v>6.3091482649842269E-3</v>
      </c>
    </row>
    <row r="13" spans="1:19" s="26" customFormat="1">
      <c r="A13" s="22"/>
    </row>
    <row r="14" spans="1:19" s="10" customFormat="1" ht="24">
      <c r="A14" s="22" t="s">
        <v>33</v>
      </c>
      <c r="K14" s="29" t="s">
        <v>48</v>
      </c>
    </row>
    <row r="15" spans="1:19">
      <c r="A15" s="27" t="s">
        <v>40</v>
      </c>
      <c r="B15" s="8" t="s">
        <v>41</v>
      </c>
      <c r="C15" s="1" t="s">
        <v>0</v>
      </c>
      <c r="D15" s="8" t="s">
        <v>1</v>
      </c>
      <c r="E15" s="1" t="s">
        <v>2</v>
      </c>
      <c r="F15" s="34" t="s">
        <v>3</v>
      </c>
      <c r="G15" s="8" t="s">
        <v>4</v>
      </c>
      <c r="H15" s="33" t="s">
        <v>5</v>
      </c>
      <c r="I15" s="8" t="s">
        <v>6</v>
      </c>
      <c r="K15" s="27" t="s">
        <v>40</v>
      </c>
      <c r="L15" s="8" t="s">
        <v>41</v>
      </c>
      <c r="M15" s="1" t="s">
        <v>0</v>
      </c>
      <c r="N15" s="8" t="s">
        <v>1</v>
      </c>
      <c r="O15" s="1" t="s">
        <v>2</v>
      </c>
      <c r="P15" s="34" t="s">
        <v>3</v>
      </c>
      <c r="Q15" s="8" t="s">
        <v>4</v>
      </c>
      <c r="R15" s="63" t="s">
        <v>5</v>
      </c>
      <c r="S15" s="8" t="s">
        <v>6</v>
      </c>
    </row>
    <row r="16" spans="1:19">
      <c r="A16" s="8" t="s">
        <v>13</v>
      </c>
      <c r="B16" s="8" t="s">
        <v>7</v>
      </c>
      <c r="C16" s="8">
        <v>1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f t="shared" ref="I16:I28" si="8">SUM(C16:H16)</f>
        <v>3</v>
      </c>
      <c r="K16" s="8" t="s">
        <v>13</v>
      </c>
      <c r="L16" s="8" t="s">
        <v>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ref="S16:S26" si="9">SUM(M16:R16)</f>
        <v>0</v>
      </c>
    </row>
    <row r="17" spans="1:19">
      <c r="A17" s="8" t="s">
        <v>13</v>
      </c>
      <c r="B17" s="8" t="s">
        <v>8</v>
      </c>
      <c r="C17" s="8">
        <v>2</v>
      </c>
      <c r="D17" s="8">
        <v>1</v>
      </c>
      <c r="E17" s="8">
        <v>4</v>
      </c>
      <c r="F17" s="8">
        <v>1</v>
      </c>
      <c r="G17" s="8">
        <v>0</v>
      </c>
      <c r="H17" s="8">
        <v>7</v>
      </c>
      <c r="I17" s="8">
        <f t="shared" si="8"/>
        <v>15</v>
      </c>
      <c r="K17" s="8" t="s">
        <v>13</v>
      </c>
      <c r="L17" s="8" t="s">
        <v>8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f t="shared" si="9"/>
        <v>0</v>
      </c>
    </row>
    <row r="18" spans="1:19">
      <c r="A18" s="8" t="s">
        <v>13</v>
      </c>
      <c r="B18" s="8" t="s">
        <v>9</v>
      </c>
      <c r="C18" s="8">
        <v>0</v>
      </c>
      <c r="D18" s="8">
        <v>2</v>
      </c>
      <c r="E18" s="8">
        <v>3</v>
      </c>
      <c r="F18" s="8">
        <v>8</v>
      </c>
      <c r="G18" s="8">
        <v>5</v>
      </c>
      <c r="H18" s="8">
        <v>2</v>
      </c>
      <c r="I18" s="8">
        <f t="shared" si="8"/>
        <v>20</v>
      </c>
      <c r="K18" s="8" t="s">
        <v>13</v>
      </c>
      <c r="L18" s="8" t="s">
        <v>9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 t="shared" si="9"/>
        <v>0</v>
      </c>
    </row>
    <row r="19" spans="1:19">
      <c r="A19" s="8" t="s">
        <v>13</v>
      </c>
      <c r="B19" s="8" t="s">
        <v>10</v>
      </c>
      <c r="C19" s="8">
        <v>3</v>
      </c>
      <c r="D19" s="8">
        <v>2</v>
      </c>
      <c r="E19" s="8">
        <v>0</v>
      </c>
      <c r="F19" s="8">
        <v>5</v>
      </c>
      <c r="G19" s="8">
        <v>2</v>
      </c>
      <c r="H19" s="8">
        <v>3</v>
      </c>
      <c r="I19" s="8">
        <f t="shared" si="8"/>
        <v>15</v>
      </c>
      <c r="K19" s="8" t="s">
        <v>13</v>
      </c>
      <c r="L19" s="8" t="s">
        <v>10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f t="shared" si="9"/>
        <v>0</v>
      </c>
    </row>
    <row r="20" spans="1:19">
      <c r="A20" s="8" t="s">
        <v>13</v>
      </c>
      <c r="B20" s="8" t="s">
        <v>11</v>
      </c>
      <c r="C20" s="8">
        <v>2</v>
      </c>
      <c r="D20" s="8">
        <v>4</v>
      </c>
      <c r="E20" s="8">
        <v>5</v>
      </c>
      <c r="F20" s="8">
        <v>8</v>
      </c>
      <c r="G20" s="8">
        <v>3</v>
      </c>
      <c r="H20" s="8">
        <v>4</v>
      </c>
      <c r="I20" s="8">
        <f t="shared" si="8"/>
        <v>26</v>
      </c>
      <c r="K20" s="8" t="s">
        <v>13</v>
      </c>
      <c r="L20" s="8" t="s">
        <v>11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9"/>
        <v>0</v>
      </c>
    </row>
    <row r="21" spans="1:19">
      <c r="A21" s="8" t="s">
        <v>13</v>
      </c>
      <c r="B21" s="8" t="s">
        <v>15</v>
      </c>
      <c r="C21" s="8">
        <v>0</v>
      </c>
      <c r="D21" s="8">
        <v>1</v>
      </c>
      <c r="E21" s="8">
        <v>2</v>
      </c>
      <c r="F21" s="8">
        <v>5</v>
      </c>
      <c r="G21" s="8">
        <v>1</v>
      </c>
      <c r="H21" s="8">
        <v>1</v>
      </c>
      <c r="I21" s="8">
        <f t="shared" si="8"/>
        <v>10</v>
      </c>
      <c r="K21" s="8" t="s">
        <v>13</v>
      </c>
      <c r="L21" s="8" t="s">
        <v>15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9"/>
        <v>0</v>
      </c>
    </row>
    <row r="22" spans="1:19">
      <c r="A22" s="8" t="s">
        <v>13</v>
      </c>
      <c r="B22" s="8" t="s">
        <v>16</v>
      </c>
      <c r="C22" s="37">
        <v>7</v>
      </c>
      <c r="D22" s="27">
        <v>4</v>
      </c>
      <c r="E22" s="37">
        <v>8</v>
      </c>
      <c r="F22" s="27">
        <v>12</v>
      </c>
      <c r="G22" s="27">
        <v>4</v>
      </c>
      <c r="H22" s="37">
        <v>10</v>
      </c>
      <c r="I22" s="37">
        <f t="shared" si="8"/>
        <v>45</v>
      </c>
      <c r="K22" s="8" t="s">
        <v>13</v>
      </c>
      <c r="L22" s="8" t="s">
        <v>16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9"/>
        <v>0</v>
      </c>
    </row>
    <row r="23" spans="1:19">
      <c r="A23" s="8" t="s">
        <v>13</v>
      </c>
      <c r="B23" s="8" t="s">
        <v>18</v>
      </c>
      <c r="C23" s="8">
        <v>2</v>
      </c>
      <c r="D23" s="37">
        <v>6</v>
      </c>
      <c r="E23" s="8">
        <v>2</v>
      </c>
      <c r="F23" s="37">
        <v>17</v>
      </c>
      <c r="G23" s="7">
        <v>10</v>
      </c>
      <c r="H23" s="8">
        <v>8</v>
      </c>
      <c r="I23" s="37">
        <f t="shared" si="8"/>
        <v>45</v>
      </c>
      <c r="J23" s="6"/>
      <c r="K23" s="8" t="s">
        <v>13</v>
      </c>
      <c r="L23" s="8" t="s">
        <v>18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f t="shared" si="9"/>
        <v>0</v>
      </c>
    </row>
    <row r="24" spans="1:19">
      <c r="A24" s="8" t="s">
        <v>13</v>
      </c>
      <c r="B24" s="8" t="s">
        <v>34</v>
      </c>
      <c r="C24" s="8">
        <v>4</v>
      </c>
      <c r="D24" s="27">
        <v>1</v>
      </c>
      <c r="E24" s="8">
        <v>0</v>
      </c>
      <c r="F24" s="8">
        <v>4</v>
      </c>
      <c r="G24" s="27">
        <v>4</v>
      </c>
      <c r="H24" s="8">
        <v>2</v>
      </c>
      <c r="I24" s="8">
        <f t="shared" si="8"/>
        <v>15</v>
      </c>
      <c r="J24" s="6"/>
      <c r="K24" s="8" t="s">
        <v>13</v>
      </c>
      <c r="L24" s="8" t="s">
        <v>34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f t="shared" si="9"/>
        <v>0</v>
      </c>
    </row>
    <row r="25" spans="1:19">
      <c r="A25" s="8" t="s">
        <v>13</v>
      </c>
      <c r="B25" s="8" t="s">
        <v>35</v>
      </c>
      <c r="C25" s="8">
        <v>3</v>
      </c>
      <c r="D25" s="27">
        <v>3</v>
      </c>
      <c r="E25" s="8">
        <v>2</v>
      </c>
      <c r="F25" s="8">
        <v>3</v>
      </c>
      <c r="G25" s="8">
        <v>4</v>
      </c>
      <c r="H25" s="8">
        <v>0</v>
      </c>
      <c r="I25" s="8">
        <f t="shared" si="8"/>
        <v>15</v>
      </c>
      <c r="J25" s="6"/>
      <c r="K25" s="8" t="s">
        <v>13</v>
      </c>
      <c r="L25" s="8" t="s">
        <v>35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f t="shared" si="9"/>
        <v>0</v>
      </c>
    </row>
    <row r="26" spans="1:19">
      <c r="A26" s="8" t="s">
        <v>13</v>
      </c>
      <c r="B26" s="36" t="s">
        <v>37</v>
      </c>
      <c r="C26" s="31">
        <v>14</v>
      </c>
      <c r="D26" s="42">
        <v>7</v>
      </c>
      <c r="E26" s="31">
        <v>12</v>
      </c>
      <c r="F26" s="31">
        <v>31</v>
      </c>
      <c r="G26" s="3">
        <v>5</v>
      </c>
      <c r="H26" s="7">
        <v>12</v>
      </c>
      <c r="I26" s="7">
        <f t="shared" si="8"/>
        <v>81</v>
      </c>
      <c r="J26" s="64" t="s">
        <v>17</v>
      </c>
      <c r="K26" s="8" t="s">
        <v>13</v>
      </c>
      <c r="L26" s="65" t="s">
        <v>37</v>
      </c>
      <c r="M26" s="66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si="9"/>
        <v>1</v>
      </c>
    </row>
    <row r="27" spans="1:19">
      <c r="A27" s="8" t="s">
        <v>13</v>
      </c>
      <c r="B27" s="3" t="s">
        <v>38</v>
      </c>
      <c r="C27" s="27">
        <v>6</v>
      </c>
      <c r="D27" s="31">
        <v>12</v>
      </c>
      <c r="E27" s="8">
        <v>10</v>
      </c>
      <c r="F27" s="24">
        <v>25</v>
      </c>
      <c r="G27" s="8">
        <v>8</v>
      </c>
      <c r="H27" s="27">
        <v>11</v>
      </c>
      <c r="I27" s="54">
        <f t="shared" si="8"/>
        <v>72</v>
      </c>
      <c r="K27" s="8" t="s">
        <v>13</v>
      </c>
      <c r="L27" s="3" t="s">
        <v>38</v>
      </c>
      <c r="M27" s="66">
        <v>1</v>
      </c>
      <c r="N27" s="8">
        <v>0</v>
      </c>
      <c r="O27" s="66">
        <v>1</v>
      </c>
      <c r="P27" s="67">
        <v>7</v>
      </c>
      <c r="Q27" s="8">
        <v>0</v>
      </c>
      <c r="R27" s="68">
        <v>1</v>
      </c>
      <c r="S27" s="54">
        <f t="shared" ref="S27:S28" si="10">SUM(M27:R27)</f>
        <v>10</v>
      </c>
    </row>
    <row r="28" spans="1:19">
      <c r="A28" s="8" t="s">
        <v>39</v>
      </c>
      <c r="B28" s="8" t="s">
        <v>7</v>
      </c>
      <c r="C28" s="27">
        <v>0</v>
      </c>
      <c r="D28" s="27">
        <v>4</v>
      </c>
      <c r="E28" s="8">
        <v>0</v>
      </c>
      <c r="F28" s="27">
        <v>2</v>
      </c>
      <c r="G28" s="8">
        <v>2</v>
      </c>
      <c r="H28" s="27">
        <v>1</v>
      </c>
      <c r="I28" s="8">
        <f t="shared" si="8"/>
        <v>9</v>
      </c>
      <c r="K28" s="8" t="s">
        <v>39</v>
      </c>
      <c r="L28" s="8" t="s">
        <v>7</v>
      </c>
      <c r="M28" s="27">
        <v>0</v>
      </c>
      <c r="N28" s="27">
        <v>0</v>
      </c>
      <c r="O28" s="8">
        <v>0</v>
      </c>
      <c r="P28" s="68">
        <v>1</v>
      </c>
      <c r="Q28" s="8">
        <v>0</v>
      </c>
      <c r="R28" s="8">
        <v>0</v>
      </c>
      <c r="S28" s="8">
        <f t="shared" si="10"/>
        <v>1</v>
      </c>
    </row>
    <row r="30" spans="1:19">
      <c r="A30" s="22" t="s">
        <v>47</v>
      </c>
    </row>
    <row r="31" spans="1:19">
      <c r="A31" s="56" t="s">
        <v>36</v>
      </c>
      <c r="B31" s="57"/>
      <c r="C31" s="1" t="s">
        <v>0</v>
      </c>
      <c r="D31" s="8" t="s">
        <v>1</v>
      </c>
      <c r="E31" s="1" t="s">
        <v>2</v>
      </c>
      <c r="F31" s="47" t="s">
        <v>3</v>
      </c>
      <c r="G31" s="8" t="s">
        <v>4</v>
      </c>
      <c r="H31" s="15" t="s">
        <v>5</v>
      </c>
      <c r="I31" s="8" t="s">
        <v>6</v>
      </c>
    </row>
    <row r="32" spans="1:19" ht="24">
      <c r="A32" s="58">
        <v>44925</v>
      </c>
      <c r="B32" s="59"/>
      <c r="C32" s="8"/>
      <c r="D32" s="8">
        <v>1</v>
      </c>
      <c r="E32" s="8"/>
      <c r="F32" s="8"/>
      <c r="G32" s="8"/>
      <c r="H32" s="8"/>
      <c r="I32" s="8">
        <f t="shared" ref="I32:I33" si="11">SUM(C32:H32)</f>
        <v>1</v>
      </c>
      <c r="J32" s="30"/>
      <c r="K32" s="30"/>
      <c r="L32" s="30"/>
      <c r="M32" s="28"/>
      <c r="N32" s="28"/>
    </row>
    <row r="33" spans="1:14" ht="24">
      <c r="A33" s="58">
        <v>44926</v>
      </c>
      <c r="B33" s="59"/>
      <c r="C33" s="8"/>
      <c r="D33" s="8"/>
      <c r="E33" s="8">
        <v>1</v>
      </c>
      <c r="F33" s="8"/>
      <c r="G33" s="8"/>
      <c r="H33" s="8"/>
      <c r="I33" s="8">
        <f t="shared" si="11"/>
        <v>1</v>
      </c>
      <c r="J33" s="30"/>
      <c r="K33" s="30"/>
      <c r="L33" s="30"/>
      <c r="M33" s="28"/>
      <c r="N33" s="28"/>
    </row>
    <row r="34" spans="1:14" ht="24">
      <c r="A34" s="51" t="s">
        <v>42</v>
      </c>
      <c r="B34" s="51"/>
      <c r="C34" s="52">
        <v>6</v>
      </c>
      <c r="D34" s="52">
        <v>12</v>
      </c>
      <c r="E34" s="52">
        <v>0</v>
      </c>
      <c r="F34" s="52">
        <v>25</v>
      </c>
      <c r="G34" s="52">
        <v>8</v>
      </c>
      <c r="H34" s="52">
        <v>11</v>
      </c>
      <c r="I34" s="52">
        <v>72</v>
      </c>
      <c r="J34" s="30"/>
      <c r="K34" s="30"/>
    </row>
    <row r="35" spans="1:14" ht="24">
      <c r="A35" s="58">
        <v>44927</v>
      </c>
      <c r="B35" s="59"/>
      <c r="C35" s="8"/>
      <c r="D35" s="8"/>
      <c r="E35" s="8"/>
      <c r="F35" s="8">
        <v>1</v>
      </c>
      <c r="G35" s="8"/>
      <c r="H35" s="8"/>
      <c r="I35" s="8">
        <f t="shared" ref="I35:I38" si="12">SUM(C35:H35)</f>
        <v>1</v>
      </c>
      <c r="J35" s="30"/>
      <c r="K35" s="30"/>
      <c r="L35" s="30"/>
      <c r="M35" s="28"/>
      <c r="N35" s="28"/>
    </row>
    <row r="36" spans="1:14" ht="24">
      <c r="A36" s="58">
        <v>44928</v>
      </c>
      <c r="B36" s="59"/>
      <c r="C36" s="8"/>
      <c r="D36" s="8">
        <v>2</v>
      </c>
      <c r="E36" s="8"/>
      <c r="F36" s="8"/>
      <c r="G36" s="8"/>
      <c r="H36" s="8"/>
      <c r="I36" s="8">
        <f t="shared" si="12"/>
        <v>2</v>
      </c>
      <c r="J36" s="30"/>
      <c r="K36" s="30"/>
      <c r="L36" s="30"/>
      <c r="M36" s="28"/>
      <c r="N36" s="28"/>
    </row>
    <row r="37" spans="1:14" ht="24">
      <c r="A37" s="58">
        <v>44929</v>
      </c>
      <c r="B37" s="59"/>
      <c r="C37" s="8"/>
      <c r="D37" s="8"/>
      <c r="E37" s="8"/>
      <c r="F37" s="8"/>
      <c r="G37" s="8"/>
      <c r="H37" s="8"/>
      <c r="I37" s="8">
        <f t="shared" si="12"/>
        <v>0</v>
      </c>
      <c r="J37" s="30"/>
      <c r="K37" s="30"/>
      <c r="L37" s="30"/>
      <c r="M37" s="28"/>
      <c r="N37" s="28"/>
    </row>
    <row r="38" spans="1:14" ht="24">
      <c r="A38" s="58">
        <v>44930</v>
      </c>
      <c r="B38" s="59"/>
      <c r="C38" s="8"/>
      <c r="D38" s="8">
        <v>2</v>
      </c>
      <c r="E38" s="8"/>
      <c r="F38" s="8">
        <v>1</v>
      </c>
      <c r="G38" s="8">
        <v>2</v>
      </c>
      <c r="H38" s="8">
        <v>1</v>
      </c>
      <c r="I38" s="8">
        <f t="shared" si="12"/>
        <v>6</v>
      </c>
      <c r="J38" s="30"/>
      <c r="K38" s="30"/>
      <c r="L38" s="30"/>
      <c r="M38" s="28"/>
      <c r="N38" s="28"/>
    </row>
    <row r="39" spans="1:14" ht="24">
      <c r="A39" s="43" t="s">
        <v>43</v>
      </c>
      <c r="B39" s="43"/>
      <c r="C39" s="8">
        <f>SUM(C35:C38)</f>
        <v>0</v>
      </c>
      <c r="D39" s="8">
        <f t="shared" ref="D39:I39" si="13">SUM(D35:D38)</f>
        <v>4</v>
      </c>
      <c r="E39" s="8">
        <f t="shared" si="13"/>
        <v>0</v>
      </c>
      <c r="F39" s="8">
        <f t="shared" si="13"/>
        <v>2</v>
      </c>
      <c r="G39" s="8">
        <f t="shared" si="13"/>
        <v>2</v>
      </c>
      <c r="H39" s="8">
        <f t="shared" si="13"/>
        <v>1</v>
      </c>
      <c r="I39" s="8">
        <f t="shared" si="13"/>
        <v>9</v>
      </c>
      <c r="J39" s="30"/>
      <c r="K39" s="30"/>
      <c r="L39" s="30"/>
      <c r="M39" s="28"/>
      <c r="N39" s="28"/>
    </row>
    <row r="40" spans="1:14" ht="24">
      <c r="A40" s="48"/>
      <c r="B40" s="49"/>
      <c r="C40" s="50"/>
      <c r="D40" s="50"/>
      <c r="E40" s="50"/>
      <c r="F40" s="50"/>
      <c r="G40" s="50"/>
      <c r="H40" s="50"/>
      <c r="I40" s="50"/>
      <c r="J40" s="30"/>
      <c r="K40" s="30"/>
      <c r="L40" s="30"/>
      <c r="M40" s="28"/>
      <c r="N40" s="28"/>
    </row>
    <row r="41" spans="1:14">
      <c r="G41" s="14"/>
      <c r="H41" s="11"/>
    </row>
    <row r="42" spans="1:14" s="10" customFormat="1" ht="24">
      <c r="A42" s="29" t="s">
        <v>19</v>
      </c>
      <c r="F42" s="10" t="s">
        <v>12</v>
      </c>
      <c r="G42" s="20">
        <f>H5</f>
        <v>44931</v>
      </c>
      <c r="H42" s="39">
        <f>I5</f>
        <v>0.20833333333333334</v>
      </c>
    </row>
    <row r="43" spans="1:14">
      <c r="A43" s="28"/>
      <c r="G43" s="14"/>
      <c r="H43" s="11"/>
    </row>
    <row r="44" spans="1:14">
      <c r="A44" s="44" t="s">
        <v>13</v>
      </c>
      <c r="B44" s="45" t="s">
        <v>20</v>
      </c>
      <c r="C44" s="45"/>
      <c r="D44" s="45"/>
      <c r="E44" s="45" t="s">
        <v>24</v>
      </c>
      <c r="F44" s="45"/>
      <c r="G44" s="45"/>
      <c r="H44" s="8" t="s">
        <v>26</v>
      </c>
      <c r="I44" s="45" t="s">
        <v>30</v>
      </c>
      <c r="K44" s="44" t="s">
        <v>13</v>
      </c>
      <c r="L44" s="3" t="s">
        <v>26</v>
      </c>
      <c r="M44" s="17" t="s">
        <v>31</v>
      </c>
    </row>
    <row r="45" spans="1:14" ht="21">
      <c r="A45" s="44"/>
      <c r="B45" s="12" t="s">
        <v>21</v>
      </c>
      <c r="C45" s="12" t="s">
        <v>22</v>
      </c>
      <c r="D45" s="12" t="s">
        <v>23</v>
      </c>
      <c r="E45" s="1" t="s">
        <v>25</v>
      </c>
      <c r="F45" s="1" t="s">
        <v>29</v>
      </c>
      <c r="G45" s="12" t="s">
        <v>23</v>
      </c>
      <c r="H45" s="13" t="s">
        <v>28</v>
      </c>
      <c r="I45" s="45"/>
      <c r="K45" s="44"/>
      <c r="L45" s="19" t="s">
        <v>27</v>
      </c>
      <c r="M45" s="18" t="s">
        <v>32</v>
      </c>
    </row>
    <row r="46" spans="1:14">
      <c r="A46" s="8" t="s">
        <v>7</v>
      </c>
      <c r="B46" s="23"/>
      <c r="C46" s="23"/>
      <c r="D46" s="23"/>
      <c r="E46" s="23"/>
      <c r="F46" s="23"/>
      <c r="G46" s="23"/>
      <c r="H46" s="23"/>
      <c r="I46" s="9">
        <f>SUM(B46:H46)</f>
        <v>0</v>
      </c>
      <c r="K46" s="8" t="s">
        <v>7</v>
      </c>
      <c r="L46" s="8">
        <v>1</v>
      </c>
      <c r="M46" s="16">
        <v>0</v>
      </c>
    </row>
    <row r="47" spans="1:14">
      <c r="A47" s="8" t="s">
        <v>8</v>
      </c>
      <c r="B47" s="23"/>
      <c r="C47" s="23"/>
      <c r="D47" s="23"/>
      <c r="E47" s="23"/>
      <c r="F47" s="23"/>
      <c r="G47" s="23"/>
      <c r="H47" s="23"/>
      <c r="I47" s="9">
        <f t="shared" ref="I47:I57" si="14">SUM(B47:H47)</f>
        <v>0</v>
      </c>
      <c r="K47" s="8" t="s">
        <v>8</v>
      </c>
      <c r="L47" s="8">
        <v>0</v>
      </c>
      <c r="M47" s="16">
        <v>7</v>
      </c>
    </row>
    <row r="48" spans="1:14">
      <c r="A48" s="8" t="s">
        <v>9</v>
      </c>
      <c r="B48" s="23"/>
      <c r="C48" s="23"/>
      <c r="D48" s="23">
        <v>1</v>
      </c>
      <c r="E48" s="23">
        <v>2</v>
      </c>
      <c r="F48" s="23"/>
      <c r="G48" s="23"/>
      <c r="H48" s="23"/>
      <c r="I48" s="9">
        <f t="shared" si="14"/>
        <v>3</v>
      </c>
      <c r="K48" s="8" t="s">
        <v>9</v>
      </c>
      <c r="L48" s="8">
        <v>0</v>
      </c>
      <c r="M48" s="16">
        <v>11</v>
      </c>
    </row>
    <row r="49" spans="1:13">
      <c r="A49" s="8" t="s">
        <v>10</v>
      </c>
      <c r="B49" s="23"/>
      <c r="C49" s="23"/>
      <c r="D49" s="23">
        <v>1</v>
      </c>
      <c r="E49" s="23">
        <v>2</v>
      </c>
      <c r="F49" s="23"/>
      <c r="G49" s="23"/>
      <c r="H49" s="23"/>
      <c r="I49" s="9">
        <f t="shared" si="14"/>
        <v>3</v>
      </c>
      <c r="K49" s="8" t="s">
        <v>10</v>
      </c>
      <c r="L49" s="8">
        <v>0</v>
      </c>
      <c r="M49" s="16">
        <v>83</v>
      </c>
    </row>
    <row r="50" spans="1:13">
      <c r="A50" s="8" t="s">
        <v>11</v>
      </c>
      <c r="B50" s="23"/>
      <c r="C50" s="23"/>
      <c r="D50" s="23"/>
      <c r="E50" s="23"/>
      <c r="F50" s="23"/>
      <c r="G50" s="23"/>
      <c r="H50" s="23"/>
      <c r="I50" s="9">
        <f t="shared" si="14"/>
        <v>0</v>
      </c>
      <c r="K50" s="8" t="s">
        <v>11</v>
      </c>
      <c r="L50" s="8">
        <v>0</v>
      </c>
      <c r="M50" s="16">
        <v>3</v>
      </c>
    </row>
    <row r="51" spans="1:13">
      <c r="A51" s="8" t="s">
        <v>15</v>
      </c>
      <c r="B51" s="23"/>
      <c r="C51" s="23"/>
      <c r="D51" s="23">
        <v>1</v>
      </c>
      <c r="E51" s="23"/>
      <c r="F51" s="23"/>
      <c r="G51" s="23"/>
      <c r="H51" s="23"/>
      <c r="I51" s="9">
        <f t="shared" si="14"/>
        <v>1</v>
      </c>
      <c r="K51" s="8" t="s">
        <v>15</v>
      </c>
      <c r="L51" s="8">
        <v>1</v>
      </c>
      <c r="M51" s="16">
        <v>0</v>
      </c>
    </row>
    <row r="52" spans="1:13">
      <c r="A52" s="8" t="s">
        <v>16</v>
      </c>
      <c r="B52" s="25"/>
      <c r="C52" s="23"/>
      <c r="D52" s="25"/>
      <c r="E52" s="25"/>
      <c r="F52" s="23"/>
      <c r="G52" s="23"/>
      <c r="H52" s="23"/>
      <c r="I52" s="9">
        <f t="shared" si="14"/>
        <v>0</v>
      </c>
      <c r="K52" s="8" t="s">
        <v>16</v>
      </c>
      <c r="L52" s="8">
        <v>4</v>
      </c>
      <c r="M52" s="16">
        <v>3</v>
      </c>
    </row>
    <row r="53" spans="1:13">
      <c r="A53" s="8" t="s">
        <v>18</v>
      </c>
      <c r="B53" s="23">
        <v>2</v>
      </c>
      <c r="C53" s="25"/>
      <c r="D53" s="23">
        <v>2</v>
      </c>
      <c r="E53" s="23">
        <v>1</v>
      </c>
      <c r="F53" s="23">
        <v>1</v>
      </c>
      <c r="G53" s="23"/>
      <c r="H53" s="23">
        <v>2</v>
      </c>
      <c r="I53" s="40">
        <f t="shared" si="14"/>
        <v>8</v>
      </c>
      <c r="K53" s="8" t="s">
        <v>18</v>
      </c>
      <c r="L53" s="37">
        <v>10</v>
      </c>
      <c r="M53" s="16">
        <v>7</v>
      </c>
    </row>
    <row r="54" spans="1:13">
      <c r="A54" s="8" t="s">
        <v>34</v>
      </c>
      <c r="B54" s="23">
        <v>1</v>
      </c>
      <c r="C54" s="25"/>
      <c r="D54" s="23"/>
      <c r="E54" s="23"/>
      <c r="F54" s="23"/>
      <c r="G54" s="23"/>
      <c r="H54" s="23"/>
      <c r="I54" s="9">
        <f t="shared" si="14"/>
        <v>1</v>
      </c>
      <c r="J54" s="6"/>
      <c r="K54" s="8" t="s">
        <v>34</v>
      </c>
      <c r="L54" s="8">
        <v>1</v>
      </c>
      <c r="M54" s="16">
        <v>2</v>
      </c>
    </row>
    <row r="55" spans="1:13">
      <c r="A55" s="8" t="s">
        <v>35</v>
      </c>
      <c r="B55" s="23">
        <v>1</v>
      </c>
      <c r="C55" s="25"/>
      <c r="D55" s="23">
        <v>1</v>
      </c>
      <c r="E55" s="23"/>
      <c r="F55" s="23"/>
      <c r="G55" s="23"/>
      <c r="H55" s="23">
        <v>1</v>
      </c>
      <c r="I55" s="9">
        <f t="shared" si="14"/>
        <v>3</v>
      </c>
      <c r="J55" s="6"/>
      <c r="K55" s="8" t="s">
        <v>35</v>
      </c>
      <c r="L55" s="8">
        <v>2</v>
      </c>
      <c r="M55" s="16">
        <v>9</v>
      </c>
    </row>
    <row r="56" spans="1:13">
      <c r="A56" s="8" t="s">
        <v>37</v>
      </c>
      <c r="B56" s="23">
        <v>2</v>
      </c>
      <c r="C56" s="25"/>
      <c r="D56" s="23">
        <v>2</v>
      </c>
      <c r="E56" s="23"/>
      <c r="F56" s="23"/>
      <c r="G56" s="23"/>
      <c r="H56" s="23">
        <v>3</v>
      </c>
      <c r="I56" s="9">
        <f t="shared" si="14"/>
        <v>7</v>
      </c>
      <c r="J56" s="6"/>
      <c r="K56" s="8" t="s">
        <v>37</v>
      </c>
      <c r="L56" s="8">
        <v>1</v>
      </c>
      <c r="M56" s="16">
        <v>8</v>
      </c>
    </row>
    <row r="57" spans="1:13">
      <c r="A57" s="8" t="s">
        <v>38</v>
      </c>
      <c r="B57" s="46">
        <v>5</v>
      </c>
      <c r="C57" s="23">
        <v>1</v>
      </c>
      <c r="D57" s="46">
        <v>3</v>
      </c>
      <c r="E57" s="23">
        <v>1</v>
      </c>
      <c r="F57" s="23"/>
      <c r="G57" s="23"/>
      <c r="H57" s="23">
        <v>2</v>
      </c>
      <c r="I57" s="41">
        <f t="shared" si="14"/>
        <v>12</v>
      </c>
      <c r="J57" s="38" t="s">
        <v>17</v>
      </c>
      <c r="K57" s="8" t="s">
        <v>38</v>
      </c>
      <c r="L57" s="7">
        <v>12</v>
      </c>
      <c r="M57" s="16">
        <v>7</v>
      </c>
    </row>
    <row r="58" spans="1:13">
      <c r="A58" s="8" t="s">
        <v>6</v>
      </c>
      <c r="B58" s="23">
        <f>SUM(B46:B57)</f>
        <v>11</v>
      </c>
      <c r="C58" s="23">
        <f t="shared" ref="C58:I58" si="15">SUM(C46:C57)</f>
        <v>1</v>
      </c>
      <c r="D58" s="23">
        <f t="shared" si="15"/>
        <v>11</v>
      </c>
      <c r="E58" s="23">
        <f t="shared" si="15"/>
        <v>6</v>
      </c>
      <c r="F58" s="23">
        <f t="shared" si="15"/>
        <v>1</v>
      </c>
      <c r="G58" s="23">
        <f t="shared" si="15"/>
        <v>0</v>
      </c>
      <c r="H58" s="23">
        <f t="shared" si="15"/>
        <v>8</v>
      </c>
      <c r="I58" s="23">
        <f t="shared" si="15"/>
        <v>38</v>
      </c>
      <c r="K58" s="8" t="s">
        <v>6</v>
      </c>
      <c r="L58" s="8">
        <f>SUM(L46:L57)</f>
        <v>32</v>
      </c>
      <c r="M58" s="16">
        <f>SUM(M46:M57)</f>
        <v>140</v>
      </c>
    </row>
    <row r="60" spans="1:13">
      <c r="A60" s="44" t="s">
        <v>39</v>
      </c>
      <c r="B60" s="45" t="s">
        <v>20</v>
      </c>
      <c r="C60" s="45"/>
      <c r="D60" s="45"/>
      <c r="E60" s="45" t="s">
        <v>24</v>
      </c>
      <c r="F60" s="45"/>
      <c r="G60" s="45"/>
      <c r="H60" s="8" t="s">
        <v>26</v>
      </c>
      <c r="I60" s="45" t="s">
        <v>30</v>
      </c>
      <c r="K60" s="44" t="s">
        <v>39</v>
      </c>
      <c r="L60" s="3" t="s">
        <v>26</v>
      </c>
      <c r="M60" s="17" t="s">
        <v>31</v>
      </c>
    </row>
    <row r="61" spans="1:13" ht="21">
      <c r="A61" s="44"/>
      <c r="B61" s="12" t="s">
        <v>21</v>
      </c>
      <c r="C61" s="12" t="s">
        <v>22</v>
      </c>
      <c r="D61" s="12" t="s">
        <v>23</v>
      </c>
      <c r="E61" s="1" t="s">
        <v>25</v>
      </c>
      <c r="F61" s="1" t="s">
        <v>29</v>
      </c>
      <c r="G61" s="12" t="s">
        <v>23</v>
      </c>
      <c r="H61" s="13" t="s">
        <v>28</v>
      </c>
      <c r="I61" s="45"/>
      <c r="K61" s="44"/>
      <c r="L61" s="19" t="s">
        <v>27</v>
      </c>
      <c r="M61" s="18" t="s">
        <v>32</v>
      </c>
    </row>
    <row r="62" spans="1:13">
      <c r="A62" s="8" t="s">
        <v>7</v>
      </c>
      <c r="B62" s="23">
        <v>1</v>
      </c>
      <c r="C62" s="23"/>
      <c r="D62" s="23">
        <v>1</v>
      </c>
      <c r="E62" s="23"/>
      <c r="F62" s="23"/>
      <c r="G62" s="23"/>
      <c r="H62" s="23"/>
      <c r="I62" s="9">
        <f>SUM(B62:H62)</f>
        <v>2</v>
      </c>
      <c r="K62" s="8" t="s">
        <v>7</v>
      </c>
      <c r="L62" s="8">
        <v>0</v>
      </c>
      <c r="M62" s="16">
        <v>0</v>
      </c>
    </row>
    <row r="63" spans="1:13">
      <c r="A63"/>
    </row>
    <row r="64" spans="1:13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</sheetData>
  <mergeCells count="19">
    <mergeCell ref="E60:G60"/>
    <mergeCell ref="I60:I61"/>
    <mergeCell ref="K60:K61"/>
    <mergeCell ref="A31:B31"/>
    <mergeCell ref="A32:B32"/>
    <mergeCell ref="A33:B33"/>
    <mergeCell ref="A35:B35"/>
    <mergeCell ref="A36:B36"/>
    <mergeCell ref="A37:B37"/>
    <mergeCell ref="A38:B38"/>
    <mergeCell ref="A60:A61"/>
    <mergeCell ref="B60:D60"/>
    <mergeCell ref="A39:B39"/>
    <mergeCell ref="K44:K45"/>
    <mergeCell ref="I44:I45"/>
    <mergeCell ref="A44:A45"/>
    <mergeCell ref="B44:D44"/>
    <mergeCell ref="E44:G44"/>
    <mergeCell ref="A34:B34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2023-01-04T23:17:40Z</dcterms:modified>
</cp:coreProperties>
</file>