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COVID-19関連データ/"/>
    </mc:Choice>
  </mc:AlternateContent>
  <xr:revisionPtr revIDLastSave="0" documentId="13_ncr:1_{F1D014A2-11A2-9249-8EF0-2ABEAD55DFF1}" xr6:coauthVersionLast="47" xr6:coauthVersionMax="47" xr10:uidLastSave="{00000000-0000-0000-0000-000000000000}"/>
  <bookViews>
    <workbookView xWindow="1440" yWindow="500" windowWidth="21040" windowHeight="17500" xr2:uid="{0C257AB6-AA0F-974E-AD03-1B7DE99AE6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45" i="1" l="1"/>
  <c r="Q45" i="1"/>
  <c r="P45" i="1"/>
  <c r="O45" i="1"/>
  <c r="N45" i="1"/>
  <c r="M45" i="1"/>
  <c r="H45" i="1"/>
  <c r="G45" i="1"/>
  <c r="F45" i="1"/>
  <c r="E45" i="1"/>
  <c r="D45" i="1"/>
  <c r="C45" i="1"/>
  <c r="S44" i="1"/>
  <c r="I44" i="1"/>
  <c r="S43" i="1"/>
  <c r="I43" i="1"/>
  <c r="S42" i="1"/>
  <c r="I42" i="1"/>
  <c r="S41" i="1"/>
  <c r="I41" i="1"/>
  <c r="S40" i="1"/>
  <c r="I40" i="1"/>
  <c r="S39" i="1"/>
  <c r="I39" i="1"/>
  <c r="S38" i="1"/>
  <c r="I38" i="1"/>
  <c r="S37" i="1"/>
  <c r="I37" i="1"/>
  <c r="S36" i="1"/>
  <c r="I36" i="1"/>
  <c r="I45" i="1" s="1"/>
  <c r="S35" i="1"/>
  <c r="S45" i="1" s="1"/>
  <c r="I35" i="1"/>
  <c r="I33" i="1"/>
  <c r="I32" i="1"/>
  <c r="S28" i="1"/>
  <c r="I28" i="1"/>
  <c r="S27" i="1"/>
  <c r="I27" i="1"/>
  <c r="S26" i="1"/>
  <c r="I26" i="1"/>
  <c r="S25" i="1"/>
  <c r="I25" i="1"/>
  <c r="S24" i="1"/>
  <c r="I24" i="1"/>
  <c r="S23" i="1"/>
  <c r="I23" i="1"/>
  <c r="S22" i="1"/>
  <c r="I22" i="1"/>
  <c r="S21" i="1"/>
  <c r="I21" i="1"/>
  <c r="S20" i="1"/>
  <c r="I20" i="1"/>
  <c r="S19" i="1"/>
  <c r="I19" i="1"/>
  <c r="S18" i="1"/>
  <c r="I18" i="1"/>
  <c r="S17" i="1"/>
  <c r="I17" i="1"/>
  <c r="S16" i="1"/>
  <c r="I16" i="1"/>
  <c r="R12" i="1"/>
  <c r="Q12" i="1"/>
  <c r="N12" i="1"/>
  <c r="M12" i="1"/>
  <c r="H12" i="1"/>
  <c r="G12" i="1"/>
  <c r="C12" i="1"/>
  <c r="S11" i="1"/>
  <c r="S12" i="1" s="1"/>
  <c r="R11" i="1"/>
  <c r="P11" i="1"/>
  <c r="P12" i="1" s="1"/>
  <c r="O11" i="1"/>
  <c r="O12" i="1" s="1"/>
  <c r="N11" i="1"/>
  <c r="M11" i="1"/>
  <c r="H11" i="1"/>
  <c r="G11" i="1"/>
  <c r="F11" i="1"/>
  <c r="F12" i="1" s="1"/>
  <c r="E11" i="1"/>
  <c r="E12" i="1" s="1"/>
  <c r="D11" i="1"/>
  <c r="D12" i="1" s="1"/>
  <c r="C11" i="1"/>
  <c r="S10" i="1"/>
  <c r="I10" i="1"/>
  <c r="S9" i="1"/>
  <c r="I9" i="1"/>
  <c r="I8" i="1"/>
  <c r="I7" i="1"/>
  <c r="I11" i="1" s="1"/>
  <c r="I12" i="1" s="1"/>
</calcChain>
</file>

<file path=xl/sharedStrings.xml><?xml version="1.0" encoding="utf-8"?>
<sst xmlns="http://schemas.openxmlformats.org/spreadsheetml/2006/main" count="144" uniqueCount="42">
  <si>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</si>
  <si>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</si>
  <si>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</si>
  <si>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</si>
  <si>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</si>
  <si>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</si>
  <si>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</si>
  <si>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1月</t>
    <rPh sb="1" eb="2">
      <t xml:space="preserve">ガツ </t>
    </rPh>
    <phoneticPr fontId="1"/>
  </si>
  <si>
    <t>2月</t>
  </si>
  <si>
    <t>3月</t>
  </si>
  <si>
    <t>4月</t>
  </si>
  <si>
    <t>5月</t>
    <phoneticPr fontId="1"/>
  </si>
  <si>
    <t xml:space="preserve">Last updated: </t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</si>
  <si>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</si>
  <si>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</si>
  <si>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6月</t>
  </si>
  <si>
    <t>7月</t>
  </si>
  <si>
    <t>8月</t>
  </si>
  <si>
    <t>9月</t>
  </si>
  <si>
    <t>10月</t>
  </si>
  <si>
    <t>報告日</t>
    <rPh sb="0" eb="3">
      <t xml:space="preserve">ホウコクビ </t>
    </rPh>
    <phoneticPr fontId="1"/>
  </si>
  <si>
    <t>11月</t>
  </si>
  <si>
    <t>12月</t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</si>
  <si>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</si>
  <si>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年</t>
    <rPh sb="0" eb="1">
      <t xml:space="preserve">ネン </t>
    </rPh>
    <phoneticPr fontId="1"/>
  </si>
  <si>
    <t>2020年</t>
    <rPh sb="4" eb="5">
      <t xml:space="preserve">ネン </t>
    </rPh>
    <phoneticPr fontId="1"/>
  </si>
  <si>
    <t>2021年</t>
    <rPh sb="4" eb="5">
      <t xml:space="preserve">ネン </t>
    </rPh>
    <phoneticPr fontId="1"/>
  </si>
  <si>
    <t>2023年</t>
    <rPh sb="4" eb="5">
      <t xml:space="preserve">ネン </t>
    </rPh>
    <phoneticPr fontId="1"/>
  </si>
  <si>
    <t>合計</t>
    <rPh sb="0" eb="2">
      <t xml:space="preserve">ゴウケイ </t>
    </rPh>
    <phoneticPr fontId="1"/>
  </si>
  <si>
    <t>月</t>
    <rPh sb="0" eb="1">
      <t xml:space="preserve">ツキ </t>
    </rPh>
    <phoneticPr fontId="1"/>
  </si>
  <si>
    <t>2022年12月合計</t>
    <rPh sb="4" eb="5">
      <t xml:space="preserve">ネン </t>
    </rPh>
    <rPh sb="7" eb="8">
      <t xml:space="preserve">ガツ </t>
    </rPh>
    <rPh sb="8" eb="10">
      <t xml:space="preserve">ゴウケイ </t>
    </rPh>
    <phoneticPr fontId="1"/>
  </si>
  <si>
    <t>2023年1月合計</t>
    <rPh sb="4" eb="5">
      <t xml:space="preserve">ネン </t>
    </rPh>
    <rPh sb="6" eb="7">
      <t xml:space="preserve">ガツ </t>
    </rPh>
    <rPh sb="7" eb="9">
      <t xml:space="preserve">ゴウケイ </t>
    </rPh>
    <phoneticPr fontId="1"/>
  </si>
  <si>
    <t>過去最多</t>
    <rPh sb="0" eb="2">
      <t xml:space="preserve">カコタイタ </t>
    </rPh>
    <rPh sb="2" eb="4">
      <t xml:space="preserve">サイタ </t>
    </rPh>
    <phoneticPr fontId="1"/>
  </si>
  <si>
    <t>インフルエンザ感染者数</t>
    <rPh sb="7" eb="11">
      <t xml:space="preserve">カンセンシャスウ </t>
    </rPh>
    <phoneticPr fontId="1"/>
  </si>
  <si>
    <t>②　1月は感染者の激増が懸念されます。感染する前のオミクロン対応ワクチン接種を</t>
    <rPh sb="3" eb="4">
      <t xml:space="preserve">ガツハ </t>
    </rPh>
    <rPh sb="5" eb="8">
      <t xml:space="preserve">カンセンシャノ </t>
    </rPh>
    <rPh sb="9" eb="11">
      <t xml:space="preserve">ゲキゾウガ </t>
    </rPh>
    <rPh sb="12" eb="14">
      <t xml:space="preserve">ケネンサレマス。 </t>
    </rPh>
    <rPh sb="19" eb="21">
      <t xml:space="preserve">カンセンスルカ </t>
    </rPh>
    <rPh sb="23" eb="24">
      <t xml:space="preserve">マエニ </t>
    </rPh>
    <rPh sb="36" eb="38">
      <t xml:space="preserve">セッシュヲ </t>
    </rPh>
    <phoneticPr fontId="1"/>
  </si>
  <si>
    <t>　※ ワクチンの副反応は2日間、感染したら最低7日間はつらいです、早めのワクチン接種を</t>
    <rPh sb="8" eb="11">
      <t xml:space="preserve">フクハンノウハ </t>
    </rPh>
    <rPh sb="13" eb="15">
      <t xml:space="preserve">カカン </t>
    </rPh>
    <rPh sb="16" eb="18">
      <t xml:space="preserve">カンセンシタラ </t>
    </rPh>
    <rPh sb="21" eb="23">
      <t xml:space="preserve">サイテイ </t>
    </rPh>
    <rPh sb="24" eb="26">
      <t xml:space="preserve">カカン </t>
    </rPh>
    <rPh sb="33" eb="34">
      <t xml:space="preserve">ハヤメノ </t>
    </rPh>
    <phoneticPr fontId="1"/>
  </si>
  <si>
    <t>n/a</t>
    <phoneticPr fontId="1"/>
  </si>
  <si>
    <t>n/a: Not Available</t>
    <phoneticPr fontId="1"/>
  </si>
  <si>
    <t>①　再感染例(2度目のコロナ感染例が6人)が増加しています。</t>
    <rPh sb="2" eb="6">
      <t xml:space="preserve">サイカンセンレイ </t>
    </rPh>
    <rPh sb="8" eb="10">
      <t xml:space="preserve">ドメノ </t>
    </rPh>
    <rPh sb="19" eb="20">
      <t xml:space="preserve">ニン </t>
    </rPh>
    <rPh sb="22" eb="24">
      <t xml:space="preserve">ゾウカ </t>
    </rPh>
    <phoneticPr fontId="1"/>
  </si>
  <si>
    <t>新型コロナ診断確定日別感染者数</t>
    <rPh sb="0" eb="2">
      <t xml:space="preserve">シンガタコロナ </t>
    </rPh>
    <rPh sb="5" eb="9">
      <t xml:space="preserve">シンダンカクテイベツ </t>
    </rPh>
    <rPh sb="9" eb="10">
      <t xml:space="preserve">ヒ </t>
    </rPh>
    <rPh sb="10" eb="11">
      <t xml:space="preserve">ベツ </t>
    </rPh>
    <rPh sb="11" eb="15">
      <t xml:space="preserve">カンセンシャスウ </t>
    </rPh>
    <phoneticPr fontId="1"/>
  </si>
  <si>
    <t>新型コロナ報告日別感染者数</t>
    <rPh sb="0" eb="2">
      <t xml:space="preserve">シンガタコロナ </t>
    </rPh>
    <rPh sb="5" eb="7">
      <t>ホウコク</t>
    </rPh>
    <rPh sb="7" eb="8">
      <t xml:space="preserve">ヒ </t>
    </rPh>
    <rPh sb="8" eb="9">
      <t xml:space="preserve">ベツ </t>
    </rPh>
    <rPh sb="9" eb="13">
      <t xml:space="preserve">カンセンシャスウ </t>
    </rPh>
    <phoneticPr fontId="1"/>
  </si>
  <si>
    <t>過去最多</t>
    <rPh sb="0" eb="4">
      <t xml:space="preserve">カコサイタ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</si>
</sst>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\(aaa\)"/>
    <numFmt numFmtId="177" formatCode="0.0%"/>
  </numFmts>
  <fonts count="14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b/>
      <sz val="12"/>
      <color theme="1"/>
      <name val="游明朝"/>
      <family val="1"/>
      <charset val="128"/>
    </font>
    <font>
      <sz val="12"/>
      <color rgb="FFFF0000"/>
      <name val="游明朝"/>
      <family val="1"/>
      <charset val="128"/>
    </font>
    <font>
      <b/>
      <sz val="12"/>
      <color rgb="FFFF0000"/>
      <name val="游明朝"/>
      <family val="1"/>
      <charset val="128"/>
    </font>
    <font>
      <sz val="12"/>
      <color theme="1"/>
      <name val="游明朝"/>
      <family val="1"/>
      <charset val="128"/>
    </font>
    <font>
      <sz val="14"/>
      <color rgb="FFFF0000"/>
      <name val="游明朝"/>
      <family val="2"/>
      <charset val="128"/>
    </font>
    <font>
      <sz val="12"/>
      <color theme="0"/>
      <name val="游明朝"/>
      <family val="2"/>
      <charset val="128"/>
    </font>
    <font>
      <sz val="12"/>
      <color theme="0"/>
      <name val="游明朝 Regular"/>
      <charset val="128"/>
    </font>
    <font>
      <b/>
      <sz val="14"/>
      <color theme="1"/>
      <name val="游明朝"/>
      <family val="1"/>
      <charset val="128"/>
    </font>
    <font>
      <b/>
      <sz val="14"/>
      <color rgb="FFFF0000"/>
      <name val="游明朝"/>
      <family val="1"/>
      <charset val="128"/>
    </font>
    <font>
      <sz val="14"/>
      <color theme="1"/>
      <name val="游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177" fontId="9" fillId="3" borderId="3" xfId="1" applyNumberFormat="1" applyFont="1" applyFill="1" applyBorder="1" applyAlignment="1">
      <alignment horizontal="center" vertical="center"/>
    </xf>
    <xf numFmtId="177" fontId="9" fillId="3" borderId="2" xfId="1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77" fontId="3" fillId="0" borderId="3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2" fillId="0" borderId="7" xfId="0" applyFont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5" borderId="4" xfId="0" applyNumberFormat="1" applyFill="1" applyBorder="1" applyAlignment="1">
      <alignment horizontal="center" vertical="center"/>
    </xf>
    <xf numFmtId="176" fontId="0" fillId="5" borderId="6" xfId="0" applyNumberFormat="1" applyFill="1" applyBorder="1" applyAlignment="1">
      <alignment horizontal="center" vertical="center"/>
    </xf>
    <xf numFmtId="176" fontId="0" fillId="5" borderId="1" xfId="0" applyNumberFormat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FF40FF"/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sheetPr>
    <pageSetUpPr fitToPage="1"/>
  </sheetPr>
  <dimension ref="A1:T107"/>
  <sheetViews>
    <sheetView tabSelected="1" zoomScaleNormal="100" workbookViewId="0">
      <selection activeCell="H6" sqref="H6"/>
    </sheetView>
  </sheetViews>
  <sheetFormatPr baseColWidth="10" defaultRowHeight="20"/>
  <cols>
    <col min="1" max="1" width="14.140625" style="3" bestFit="1" customWidth="1"/>
    <col min="6" max="6" width="13" bestFit="1" customWidth="1"/>
    <col min="7" max="7" width="14.140625" bestFit="1" customWidth="1"/>
    <col min="8" max="8" width="13" bestFit="1" customWidth="1"/>
    <col min="11" max="11" width="13.28515625" bestFit="1" customWidth="1"/>
  </cols>
  <sheetData>
    <row r="1" spans="1:20" s="37" customFormat="1" ht="24">
      <c r="A1" s="36" t="s">
        <v>38</v>
      </c>
    </row>
    <row r="2" spans="1:20" s="37" customFormat="1" ht="24">
      <c r="A2" s="36" t="s">
        <v>34</v>
      </c>
    </row>
    <row r="3" spans="1:20" ht="24">
      <c r="A3" s="24" t="s">
        <v>35</v>
      </c>
    </row>
    <row r="4" spans="1:20" ht="24">
      <c r="A4" s="24"/>
    </row>
    <row r="5" spans="1:20" s="13" customFormat="1" ht="24">
      <c r="A5" s="24" t="s">
        <v>23</v>
      </c>
      <c r="G5" s="7" t="s">
        <v>12</v>
      </c>
      <c r="H5" s="11">
        <v>44937</v>
      </c>
      <c r="I5" s="12">
        <v>0.20833333333333334</v>
      </c>
      <c r="K5" s="24" t="s">
        <v>33</v>
      </c>
    </row>
    <row r="6" spans="1:20">
      <c r="B6" s="27" t="s">
        <v>24</v>
      </c>
      <c r="C6" s="2" t="s">
        <v>0</v>
      </c>
      <c r="D6" s="1" t="s">
        <v>1</v>
      </c>
      <c r="E6" s="2" t="s">
        <v>2</v>
      </c>
      <c r="F6" s="22" t="s">
        <v>3</v>
      </c>
      <c r="G6" s="1" t="s">
        <v>4</v>
      </c>
      <c r="H6" s="19" t="s">
        <v>5</v>
      </c>
      <c r="I6" s="1" t="s">
        <v>6</v>
      </c>
      <c r="L6" s="27" t="s">
        <v>24</v>
      </c>
      <c r="M6" s="2" t="s">
        <v>0</v>
      </c>
      <c r="N6" s="1" t="s">
        <v>1</v>
      </c>
      <c r="O6" s="2" t="s">
        <v>2</v>
      </c>
      <c r="P6" s="22" t="s">
        <v>3</v>
      </c>
      <c r="Q6" s="1" t="s">
        <v>4</v>
      </c>
      <c r="R6" s="8" t="s">
        <v>5</v>
      </c>
      <c r="S6" s="1" t="s">
        <v>6</v>
      </c>
    </row>
    <row r="7" spans="1:20">
      <c r="B7" s="27" t="s">
        <v>25</v>
      </c>
      <c r="C7" s="2">
        <v>0</v>
      </c>
      <c r="D7" s="1">
        <v>1</v>
      </c>
      <c r="E7" s="2">
        <v>1</v>
      </c>
      <c r="F7" s="2">
        <v>0</v>
      </c>
      <c r="G7" s="2">
        <v>0</v>
      </c>
      <c r="H7" s="2">
        <v>0</v>
      </c>
      <c r="I7" s="1">
        <f>SUM(C7:H7)</f>
        <v>2</v>
      </c>
      <c r="L7" s="27" t="s">
        <v>25</v>
      </c>
      <c r="M7" s="2" t="s">
        <v>36</v>
      </c>
      <c r="N7" s="2" t="s">
        <v>36</v>
      </c>
      <c r="O7" s="2" t="s">
        <v>36</v>
      </c>
      <c r="P7" s="2" t="s">
        <v>36</v>
      </c>
      <c r="Q7" s="2" t="s">
        <v>36</v>
      </c>
      <c r="R7" s="2" t="s">
        <v>36</v>
      </c>
      <c r="S7" s="2" t="s">
        <v>36</v>
      </c>
    </row>
    <row r="8" spans="1:20">
      <c r="B8" s="27" t="s">
        <v>26</v>
      </c>
      <c r="C8" s="2">
        <v>0</v>
      </c>
      <c r="D8" s="1">
        <v>1</v>
      </c>
      <c r="E8" s="2">
        <v>1</v>
      </c>
      <c r="F8" s="2">
        <v>1</v>
      </c>
      <c r="G8" s="2">
        <v>1</v>
      </c>
      <c r="H8" s="2">
        <v>0</v>
      </c>
      <c r="I8" s="1">
        <f t="shared" ref="I8:I10" si="0">SUM(C8:H8)</f>
        <v>4</v>
      </c>
      <c r="L8" s="27" t="s">
        <v>26</v>
      </c>
      <c r="M8" s="2" t="s">
        <v>36</v>
      </c>
      <c r="N8" s="2" t="s">
        <v>36</v>
      </c>
      <c r="O8" s="2" t="s">
        <v>36</v>
      </c>
      <c r="P8" s="2" t="s">
        <v>36</v>
      </c>
      <c r="Q8" s="2" t="s">
        <v>36</v>
      </c>
      <c r="R8" s="2" t="s">
        <v>36</v>
      </c>
      <c r="S8" s="2" t="s">
        <v>36</v>
      </c>
      <c r="T8" s="38" t="s">
        <v>37</v>
      </c>
    </row>
    <row r="9" spans="1:20">
      <c r="B9" s="27" t="s">
        <v>13</v>
      </c>
      <c r="C9" s="2">
        <v>44</v>
      </c>
      <c r="D9" s="1">
        <v>43</v>
      </c>
      <c r="E9" s="2">
        <v>48</v>
      </c>
      <c r="F9" s="2">
        <v>121</v>
      </c>
      <c r="G9" s="2">
        <v>46</v>
      </c>
      <c r="H9" s="2">
        <v>60</v>
      </c>
      <c r="I9" s="1">
        <f t="shared" si="0"/>
        <v>362</v>
      </c>
      <c r="L9" s="27" t="s">
        <v>13</v>
      </c>
      <c r="M9" s="2">
        <v>2</v>
      </c>
      <c r="N9" s="1">
        <v>0</v>
      </c>
      <c r="O9" s="2">
        <v>1</v>
      </c>
      <c r="P9" s="2">
        <v>7</v>
      </c>
      <c r="Q9" s="2">
        <v>0</v>
      </c>
      <c r="R9" s="2">
        <v>1</v>
      </c>
      <c r="S9" s="1">
        <f>SUM(M9:R9)</f>
        <v>11</v>
      </c>
    </row>
    <row r="10" spans="1:20">
      <c r="B10" s="40" t="s">
        <v>27</v>
      </c>
      <c r="C10" s="35">
        <v>1</v>
      </c>
      <c r="D10" s="35">
        <v>9</v>
      </c>
      <c r="E10" s="33">
        <v>7</v>
      </c>
      <c r="F10" s="35">
        <v>11</v>
      </c>
      <c r="G10" s="33">
        <v>6</v>
      </c>
      <c r="H10" s="35">
        <v>3</v>
      </c>
      <c r="I10" s="33">
        <f t="shared" si="0"/>
        <v>37</v>
      </c>
      <c r="L10" s="27" t="s">
        <v>27</v>
      </c>
      <c r="M10" s="14">
        <v>0</v>
      </c>
      <c r="N10" s="14">
        <v>0</v>
      </c>
      <c r="O10" s="1">
        <v>0</v>
      </c>
      <c r="P10" s="14">
        <v>1</v>
      </c>
      <c r="Q10" s="1">
        <v>1</v>
      </c>
      <c r="R10" s="14">
        <v>0</v>
      </c>
      <c r="S10" s="1">
        <f t="shared" ref="S10" si="1">SUM(M10:R10)</f>
        <v>2</v>
      </c>
    </row>
    <row r="11" spans="1:20">
      <c r="B11" s="29" t="s">
        <v>28</v>
      </c>
      <c r="C11" s="30">
        <f>SUM(C7:C10)</f>
        <v>45</v>
      </c>
      <c r="D11" s="30">
        <f t="shared" ref="D11:H11" si="2">SUM(D7:D10)</f>
        <v>54</v>
      </c>
      <c r="E11" s="30">
        <f t="shared" si="2"/>
        <v>57</v>
      </c>
      <c r="F11" s="30">
        <f t="shared" si="2"/>
        <v>133</v>
      </c>
      <c r="G11" s="30">
        <f t="shared" si="2"/>
        <v>53</v>
      </c>
      <c r="H11" s="30">
        <f t="shared" si="2"/>
        <v>63</v>
      </c>
      <c r="I11" s="39">
        <f>SUM(I7:I10)</f>
        <v>405</v>
      </c>
      <c r="L11" s="29" t="s">
        <v>28</v>
      </c>
      <c r="M11" s="30">
        <f>SUM(M7:M10)</f>
        <v>2</v>
      </c>
      <c r="N11" s="30">
        <f t="shared" ref="N11:P11" si="3">SUM(N7:N10)</f>
        <v>0</v>
      </c>
      <c r="O11" s="30">
        <f t="shared" si="3"/>
        <v>1</v>
      </c>
      <c r="P11" s="30">
        <f t="shared" si="3"/>
        <v>8</v>
      </c>
      <c r="Q11" s="30">
        <v>1</v>
      </c>
      <c r="R11" s="30">
        <f t="shared" ref="R11" si="4">SUM(R7:R10)</f>
        <v>1</v>
      </c>
      <c r="S11" s="28">
        <f>SUM(S7:S10)</f>
        <v>13</v>
      </c>
    </row>
    <row r="12" spans="1:20">
      <c r="A12" s="5"/>
      <c r="B12" s="5" t="s">
        <v>14</v>
      </c>
      <c r="C12" s="4">
        <f>C11/247</f>
        <v>0.18218623481781376</v>
      </c>
      <c r="D12" s="4">
        <f>D11/303</f>
        <v>0.17821782178217821</v>
      </c>
      <c r="E12" s="4">
        <f>E11/324</f>
        <v>0.17592592592592593</v>
      </c>
      <c r="F12" s="21">
        <f>F11/545</f>
        <v>0.24403669724770644</v>
      </c>
      <c r="G12" s="4">
        <f>G11/300</f>
        <v>0.17666666666666667</v>
      </c>
      <c r="H12" s="20">
        <f>H11/183</f>
        <v>0.34426229508196721</v>
      </c>
      <c r="I12" s="4">
        <f>I11/1902</f>
        <v>0.21293375394321767</v>
      </c>
      <c r="L12" s="5" t="s">
        <v>14</v>
      </c>
      <c r="M12" s="4">
        <f>M11/247</f>
        <v>8.0971659919028341E-3</v>
      </c>
      <c r="N12" s="4">
        <f>N11/303</f>
        <v>0</v>
      </c>
      <c r="O12" s="4">
        <f>O11/324</f>
        <v>3.0864197530864196E-3</v>
      </c>
      <c r="P12" s="21">
        <f>P11/545</f>
        <v>1.4678899082568808E-2</v>
      </c>
      <c r="Q12" s="4">
        <f>Q11/300</f>
        <v>3.3333333333333335E-3</v>
      </c>
      <c r="R12" s="31">
        <f>R11/183</f>
        <v>5.4644808743169399E-3</v>
      </c>
      <c r="S12" s="4">
        <f>S11/1902</f>
        <v>6.8349106203995794E-3</v>
      </c>
    </row>
    <row r="13" spans="1:20" s="13" customFormat="1">
      <c r="A13" s="9"/>
    </row>
    <row r="14" spans="1:20" s="7" customFormat="1" ht="24">
      <c r="A14" s="9" t="s">
        <v>39</v>
      </c>
      <c r="K14" s="24" t="s">
        <v>33</v>
      </c>
    </row>
    <row r="15" spans="1:20">
      <c r="A15" s="14" t="s">
        <v>24</v>
      </c>
      <c r="B15" s="1" t="s">
        <v>29</v>
      </c>
      <c r="C15" s="2" t="s">
        <v>0</v>
      </c>
      <c r="D15" s="1" t="s">
        <v>1</v>
      </c>
      <c r="E15" s="2" t="s">
        <v>2</v>
      </c>
      <c r="F15" s="22" t="s">
        <v>3</v>
      </c>
      <c r="G15" s="1" t="s">
        <v>4</v>
      </c>
      <c r="H15" s="19" t="s">
        <v>5</v>
      </c>
      <c r="I15" s="1" t="s">
        <v>6</v>
      </c>
      <c r="K15" s="14" t="s">
        <v>24</v>
      </c>
      <c r="L15" s="1" t="s">
        <v>29</v>
      </c>
      <c r="M15" s="2" t="s">
        <v>0</v>
      </c>
      <c r="N15" s="1" t="s">
        <v>1</v>
      </c>
      <c r="O15" s="2" t="s">
        <v>2</v>
      </c>
      <c r="P15" s="22" t="s">
        <v>3</v>
      </c>
      <c r="Q15" s="1" t="s">
        <v>4</v>
      </c>
      <c r="R15" s="8" t="s">
        <v>5</v>
      </c>
      <c r="S15" s="1" t="s">
        <v>6</v>
      </c>
    </row>
    <row r="16" spans="1:20">
      <c r="A16" s="1" t="s">
        <v>13</v>
      </c>
      <c r="B16" s="1" t="s">
        <v>7</v>
      </c>
      <c r="C16" s="1">
        <v>1</v>
      </c>
      <c r="D16" s="1">
        <v>0</v>
      </c>
      <c r="E16" s="1">
        <v>0</v>
      </c>
      <c r="F16" s="1">
        <v>2</v>
      </c>
      <c r="G16" s="1">
        <v>0</v>
      </c>
      <c r="H16" s="1">
        <v>0</v>
      </c>
      <c r="I16" s="1">
        <f t="shared" ref="I16:I28" si="5">SUM(C16:H16)</f>
        <v>3</v>
      </c>
      <c r="K16" s="1" t="s">
        <v>13</v>
      </c>
      <c r="L16" s="1" t="s">
        <v>7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f t="shared" ref="S16:S28" si="6">SUM(M16:R16)</f>
        <v>0</v>
      </c>
    </row>
    <row r="17" spans="1:19">
      <c r="A17" s="1" t="s">
        <v>13</v>
      </c>
      <c r="B17" s="1" t="s">
        <v>8</v>
      </c>
      <c r="C17" s="1">
        <v>2</v>
      </c>
      <c r="D17" s="1">
        <v>1</v>
      </c>
      <c r="E17" s="1">
        <v>4</v>
      </c>
      <c r="F17" s="1">
        <v>1</v>
      </c>
      <c r="G17" s="1">
        <v>0</v>
      </c>
      <c r="H17" s="1">
        <v>7</v>
      </c>
      <c r="I17" s="1">
        <f t="shared" si="5"/>
        <v>15</v>
      </c>
      <c r="K17" s="1" t="s">
        <v>13</v>
      </c>
      <c r="L17" s="1" t="s">
        <v>8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f t="shared" si="6"/>
        <v>0</v>
      </c>
    </row>
    <row r="18" spans="1:19">
      <c r="A18" s="1" t="s">
        <v>13</v>
      </c>
      <c r="B18" s="1" t="s">
        <v>9</v>
      </c>
      <c r="C18" s="1">
        <v>0</v>
      </c>
      <c r="D18" s="1">
        <v>2</v>
      </c>
      <c r="E18" s="1">
        <v>3</v>
      </c>
      <c r="F18" s="1">
        <v>8</v>
      </c>
      <c r="G18" s="1">
        <v>5</v>
      </c>
      <c r="H18" s="1">
        <v>2</v>
      </c>
      <c r="I18" s="1">
        <f t="shared" si="5"/>
        <v>20</v>
      </c>
      <c r="K18" s="1" t="s">
        <v>13</v>
      </c>
      <c r="L18" s="1" t="s">
        <v>9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f t="shared" si="6"/>
        <v>0</v>
      </c>
    </row>
    <row r="19" spans="1:19">
      <c r="A19" s="1" t="s">
        <v>13</v>
      </c>
      <c r="B19" s="1" t="s">
        <v>10</v>
      </c>
      <c r="C19" s="1">
        <v>3</v>
      </c>
      <c r="D19" s="1">
        <v>2</v>
      </c>
      <c r="E19" s="1">
        <v>0</v>
      </c>
      <c r="F19" s="1">
        <v>5</v>
      </c>
      <c r="G19" s="1">
        <v>2</v>
      </c>
      <c r="H19" s="1">
        <v>3</v>
      </c>
      <c r="I19" s="1">
        <f t="shared" si="5"/>
        <v>15</v>
      </c>
      <c r="K19" s="1" t="s">
        <v>13</v>
      </c>
      <c r="L19" s="1" t="s">
        <v>10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f t="shared" si="6"/>
        <v>0</v>
      </c>
    </row>
    <row r="20" spans="1:19">
      <c r="A20" s="1" t="s">
        <v>13</v>
      </c>
      <c r="B20" s="1" t="s">
        <v>11</v>
      </c>
      <c r="C20" s="1">
        <v>2</v>
      </c>
      <c r="D20" s="1">
        <v>4</v>
      </c>
      <c r="E20" s="1">
        <v>5</v>
      </c>
      <c r="F20" s="1">
        <v>8</v>
      </c>
      <c r="G20" s="1">
        <v>3</v>
      </c>
      <c r="H20" s="1">
        <v>4</v>
      </c>
      <c r="I20" s="1">
        <f t="shared" si="5"/>
        <v>26</v>
      </c>
      <c r="K20" s="1" t="s">
        <v>13</v>
      </c>
      <c r="L20" s="1" t="s">
        <v>11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f t="shared" si="6"/>
        <v>0</v>
      </c>
    </row>
    <row r="21" spans="1:19">
      <c r="A21" s="1" t="s">
        <v>13</v>
      </c>
      <c r="B21" s="1" t="s">
        <v>15</v>
      </c>
      <c r="C21" s="1">
        <v>0</v>
      </c>
      <c r="D21" s="1">
        <v>1</v>
      </c>
      <c r="E21" s="1">
        <v>2</v>
      </c>
      <c r="F21" s="1">
        <v>5</v>
      </c>
      <c r="G21" s="1">
        <v>1</v>
      </c>
      <c r="H21" s="1">
        <v>1</v>
      </c>
      <c r="I21" s="1">
        <f t="shared" si="5"/>
        <v>10</v>
      </c>
      <c r="K21" s="1" t="s">
        <v>13</v>
      </c>
      <c r="L21" s="1" t="s">
        <v>15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f t="shared" si="6"/>
        <v>0</v>
      </c>
    </row>
    <row r="22" spans="1:19">
      <c r="A22" s="1" t="s">
        <v>13</v>
      </c>
      <c r="B22" s="1" t="s">
        <v>16</v>
      </c>
      <c r="C22" s="25">
        <v>7</v>
      </c>
      <c r="D22" s="14">
        <v>4</v>
      </c>
      <c r="E22" s="25">
        <v>8</v>
      </c>
      <c r="F22" s="14">
        <v>12</v>
      </c>
      <c r="G22" s="14">
        <v>4</v>
      </c>
      <c r="H22" s="25">
        <v>10</v>
      </c>
      <c r="I22" s="25">
        <f t="shared" si="5"/>
        <v>45</v>
      </c>
      <c r="K22" s="1" t="s">
        <v>13</v>
      </c>
      <c r="L22" s="1" t="s">
        <v>16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f t="shared" si="6"/>
        <v>0</v>
      </c>
    </row>
    <row r="23" spans="1:19">
      <c r="A23" s="1" t="s">
        <v>13</v>
      </c>
      <c r="B23" s="1" t="s">
        <v>17</v>
      </c>
      <c r="C23" s="1">
        <v>2</v>
      </c>
      <c r="D23" s="25">
        <v>6</v>
      </c>
      <c r="E23" s="1">
        <v>2</v>
      </c>
      <c r="F23" s="25">
        <v>17</v>
      </c>
      <c r="G23" s="6">
        <v>10</v>
      </c>
      <c r="H23" s="1">
        <v>8</v>
      </c>
      <c r="I23" s="25">
        <f t="shared" si="5"/>
        <v>45</v>
      </c>
      <c r="J23" s="10"/>
      <c r="K23" s="1" t="s">
        <v>13</v>
      </c>
      <c r="L23" s="1" t="s">
        <v>17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f t="shared" si="6"/>
        <v>0</v>
      </c>
    </row>
    <row r="24" spans="1:19">
      <c r="A24" s="1" t="s">
        <v>13</v>
      </c>
      <c r="B24" s="1" t="s">
        <v>18</v>
      </c>
      <c r="C24" s="1">
        <v>4</v>
      </c>
      <c r="D24" s="14">
        <v>1</v>
      </c>
      <c r="E24" s="1">
        <v>0</v>
      </c>
      <c r="F24" s="1">
        <v>4</v>
      </c>
      <c r="G24" s="14">
        <v>4</v>
      </c>
      <c r="H24" s="1">
        <v>2</v>
      </c>
      <c r="I24" s="1">
        <f t="shared" si="5"/>
        <v>15</v>
      </c>
      <c r="J24" s="10"/>
      <c r="K24" s="1" t="s">
        <v>13</v>
      </c>
      <c r="L24" s="1" t="s">
        <v>18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f t="shared" si="6"/>
        <v>0</v>
      </c>
    </row>
    <row r="25" spans="1:19">
      <c r="A25" s="1" t="s">
        <v>13</v>
      </c>
      <c r="B25" s="1" t="s">
        <v>19</v>
      </c>
      <c r="C25" s="1">
        <v>3</v>
      </c>
      <c r="D25" s="14">
        <v>3</v>
      </c>
      <c r="E25" s="1">
        <v>2</v>
      </c>
      <c r="F25" s="1">
        <v>3</v>
      </c>
      <c r="G25" s="1">
        <v>4</v>
      </c>
      <c r="H25" s="1">
        <v>0</v>
      </c>
      <c r="I25" s="1">
        <f t="shared" si="5"/>
        <v>15</v>
      </c>
      <c r="J25" s="10"/>
      <c r="K25" s="1" t="s">
        <v>13</v>
      </c>
      <c r="L25" s="1" t="s">
        <v>19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f t="shared" si="6"/>
        <v>0</v>
      </c>
    </row>
    <row r="26" spans="1:19">
      <c r="A26" s="1" t="s">
        <v>13</v>
      </c>
      <c r="B26" s="23" t="s">
        <v>21</v>
      </c>
      <c r="C26" s="18">
        <v>14</v>
      </c>
      <c r="D26" s="26">
        <v>7</v>
      </c>
      <c r="E26" s="18">
        <v>12</v>
      </c>
      <c r="F26" s="18">
        <v>31</v>
      </c>
      <c r="G26" s="17">
        <v>5</v>
      </c>
      <c r="H26" s="6">
        <v>12</v>
      </c>
      <c r="I26" s="6">
        <f t="shared" si="5"/>
        <v>81</v>
      </c>
      <c r="J26" s="32" t="s">
        <v>32</v>
      </c>
      <c r="K26" s="1" t="s">
        <v>13</v>
      </c>
      <c r="L26" s="17" t="s">
        <v>21</v>
      </c>
      <c r="M26" s="33">
        <v>1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f t="shared" si="6"/>
        <v>1</v>
      </c>
    </row>
    <row r="27" spans="1:19">
      <c r="A27" s="1" t="s">
        <v>13</v>
      </c>
      <c r="B27" s="17" t="s">
        <v>22</v>
      </c>
      <c r="C27" s="14">
        <v>6</v>
      </c>
      <c r="D27" s="18">
        <v>12</v>
      </c>
      <c r="E27" s="1">
        <v>10</v>
      </c>
      <c r="F27" s="15">
        <v>25</v>
      </c>
      <c r="G27" s="1">
        <v>8</v>
      </c>
      <c r="H27" s="14">
        <v>11</v>
      </c>
      <c r="I27" s="15">
        <f t="shared" si="5"/>
        <v>72</v>
      </c>
      <c r="K27" s="1" t="s">
        <v>13</v>
      </c>
      <c r="L27" s="17" t="s">
        <v>22</v>
      </c>
      <c r="M27" s="33">
        <v>1</v>
      </c>
      <c r="N27" s="1">
        <v>0</v>
      </c>
      <c r="O27" s="33">
        <v>1</v>
      </c>
      <c r="P27" s="34">
        <v>7</v>
      </c>
      <c r="Q27" s="1">
        <v>0</v>
      </c>
      <c r="R27" s="35">
        <v>1</v>
      </c>
      <c r="S27" s="6">
        <f t="shared" si="6"/>
        <v>10</v>
      </c>
    </row>
    <row r="28" spans="1:19">
      <c r="A28" s="33" t="s">
        <v>27</v>
      </c>
      <c r="B28" s="33" t="s">
        <v>7</v>
      </c>
      <c r="C28" s="35">
        <v>1</v>
      </c>
      <c r="D28" s="35">
        <v>9</v>
      </c>
      <c r="E28" s="33">
        <v>7</v>
      </c>
      <c r="F28" s="35">
        <v>11</v>
      </c>
      <c r="G28" s="33">
        <v>6</v>
      </c>
      <c r="H28" s="35">
        <v>3</v>
      </c>
      <c r="I28" s="33">
        <f t="shared" si="5"/>
        <v>37</v>
      </c>
      <c r="K28" s="1" t="s">
        <v>27</v>
      </c>
      <c r="L28" s="1" t="s">
        <v>7</v>
      </c>
      <c r="M28" s="14">
        <v>0</v>
      </c>
      <c r="N28" s="14">
        <v>0</v>
      </c>
      <c r="O28" s="1">
        <v>0</v>
      </c>
      <c r="P28" s="35">
        <v>2</v>
      </c>
      <c r="Q28" s="35">
        <v>1</v>
      </c>
      <c r="R28" s="1">
        <v>0</v>
      </c>
      <c r="S28" s="1">
        <f t="shared" si="6"/>
        <v>3</v>
      </c>
    </row>
    <row r="30" spans="1:19" ht="24">
      <c r="A30" s="9" t="s">
        <v>40</v>
      </c>
      <c r="K30" s="24" t="s">
        <v>33</v>
      </c>
    </row>
    <row r="31" spans="1:19">
      <c r="A31" s="41" t="s">
        <v>20</v>
      </c>
      <c r="B31" s="42"/>
      <c r="C31" s="2" t="s">
        <v>0</v>
      </c>
      <c r="D31" s="1" t="s">
        <v>1</v>
      </c>
      <c r="E31" s="2" t="s">
        <v>2</v>
      </c>
      <c r="F31" s="2" t="s">
        <v>3</v>
      </c>
      <c r="G31" s="1" t="s">
        <v>4</v>
      </c>
      <c r="H31" s="8" t="s">
        <v>5</v>
      </c>
      <c r="I31" s="1" t="s">
        <v>6</v>
      </c>
      <c r="K31" s="41" t="s">
        <v>20</v>
      </c>
      <c r="L31" s="42"/>
      <c r="M31" s="2" t="s">
        <v>0</v>
      </c>
      <c r="N31" s="1" t="s">
        <v>1</v>
      </c>
      <c r="O31" s="2" t="s">
        <v>2</v>
      </c>
      <c r="P31" s="2" t="s">
        <v>3</v>
      </c>
      <c r="Q31" s="1" t="s">
        <v>4</v>
      </c>
      <c r="R31" s="8" t="s">
        <v>5</v>
      </c>
      <c r="S31" s="1" t="s">
        <v>6</v>
      </c>
    </row>
    <row r="32" spans="1:19" ht="24">
      <c r="A32" s="43">
        <v>44925</v>
      </c>
      <c r="B32" s="44"/>
      <c r="C32" s="1"/>
      <c r="D32" s="1">
        <v>1</v>
      </c>
      <c r="E32" s="1"/>
      <c r="F32" s="1"/>
      <c r="G32" s="1"/>
      <c r="H32" s="1"/>
      <c r="I32" s="1">
        <f t="shared" ref="I32:I33" si="7">SUM(C32:H32)</f>
        <v>1</v>
      </c>
      <c r="J32" s="16"/>
      <c r="K32" s="43"/>
      <c r="L32" s="44"/>
      <c r="M32" s="1"/>
      <c r="N32" s="1"/>
      <c r="O32" s="1"/>
      <c r="P32" s="1"/>
      <c r="Q32" s="1"/>
      <c r="R32" s="1"/>
      <c r="S32" s="1"/>
    </row>
    <row r="33" spans="1:19" ht="24">
      <c r="A33" s="43">
        <v>44926</v>
      </c>
      <c r="B33" s="44"/>
      <c r="C33" s="1"/>
      <c r="D33" s="1"/>
      <c r="E33" s="1">
        <v>1</v>
      </c>
      <c r="F33" s="1"/>
      <c r="G33" s="1"/>
      <c r="H33" s="1"/>
      <c r="I33" s="1">
        <f t="shared" si="7"/>
        <v>1</v>
      </c>
      <c r="J33" s="16"/>
      <c r="K33" s="43"/>
      <c r="L33" s="44"/>
      <c r="M33" s="1"/>
      <c r="N33" s="1"/>
      <c r="O33" s="1"/>
      <c r="P33" s="1"/>
      <c r="Q33" s="1"/>
      <c r="R33" s="1"/>
      <c r="S33" s="1"/>
    </row>
    <row r="34" spans="1:19" ht="24">
      <c r="A34" s="45" t="s">
        <v>30</v>
      </c>
      <c r="B34" s="45"/>
      <c r="C34" s="28">
        <v>6</v>
      </c>
      <c r="D34" s="28">
        <v>12</v>
      </c>
      <c r="E34" s="28">
        <v>0</v>
      </c>
      <c r="F34" s="28">
        <v>25</v>
      </c>
      <c r="G34" s="28">
        <v>8</v>
      </c>
      <c r="H34" s="28">
        <v>11</v>
      </c>
      <c r="I34" s="28">
        <v>72</v>
      </c>
      <c r="J34" s="16"/>
      <c r="K34" s="46"/>
      <c r="L34" s="46"/>
      <c r="M34" s="1"/>
      <c r="N34" s="1"/>
      <c r="O34" s="1"/>
      <c r="P34" s="1"/>
      <c r="Q34" s="1"/>
      <c r="R34" s="1"/>
      <c r="S34" s="1"/>
    </row>
    <row r="35" spans="1:19" ht="24">
      <c r="A35" s="43">
        <v>44927</v>
      </c>
      <c r="B35" s="44"/>
      <c r="C35" s="1"/>
      <c r="D35" s="1"/>
      <c r="E35" s="1"/>
      <c r="F35" s="1">
        <v>1</v>
      </c>
      <c r="G35" s="1"/>
      <c r="H35" s="1"/>
      <c r="I35" s="1">
        <f t="shared" ref="I35:I44" si="8">SUM(C35:H35)</f>
        <v>1</v>
      </c>
      <c r="J35" s="16"/>
      <c r="K35" s="43">
        <v>44927</v>
      </c>
      <c r="L35" s="44"/>
      <c r="M35" s="1"/>
      <c r="N35" s="1"/>
      <c r="O35" s="1"/>
      <c r="P35" s="1"/>
      <c r="Q35" s="1"/>
      <c r="R35" s="1"/>
      <c r="S35" s="1">
        <f t="shared" ref="S35:S44" si="9">SUM(M35:R35)</f>
        <v>0</v>
      </c>
    </row>
    <row r="36" spans="1:19" ht="24">
      <c r="A36" s="43">
        <v>44928</v>
      </c>
      <c r="B36" s="44"/>
      <c r="C36" s="1"/>
      <c r="D36" s="1">
        <v>2</v>
      </c>
      <c r="E36" s="1"/>
      <c r="F36" s="1"/>
      <c r="G36" s="1"/>
      <c r="H36" s="1"/>
      <c r="I36" s="1">
        <f t="shared" si="8"/>
        <v>2</v>
      </c>
      <c r="J36" s="16"/>
      <c r="K36" s="43">
        <v>44928</v>
      </c>
      <c r="L36" s="44"/>
      <c r="M36" s="1"/>
      <c r="N36" s="1"/>
      <c r="O36" s="1"/>
      <c r="P36" s="1"/>
      <c r="Q36" s="1"/>
      <c r="R36" s="1"/>
      <c r="S36" s="1">
        <f t="shared" si="9"/>
        <v>0</v>
      </c>
    </row>
    <row r="37" spans="1:19" ht="24">
      <c r="A37" s="43">
        <v>44929</v>
      </c>
      <c r="B37" s="44"/>
      <c r="C37" s="1"/>
      <c r="D37" s="1"/>
      <c r="E37" s="1"/>
      <c r="F37" s="1"/>
      <c r="G37" s="1"/>
      <c r="H37" s="1"/>
      <c r="I37" s="1">
        <f t="shared" si="8"/>
        <v>0</v>
      </c>
      <c r="J37" s="16"/>
      <c r="K37" s="43">
        <v>44929</v>
      </c>
      <c r="L37" s="44"/>
      <c r="M37" s="1"/>
      <c r="N37" s="1"/>
      <c r="O37" s="1"/>
      <c r="P37" s="1"/>
      <c r="Q37" s="1"/>
      <c r="R37" s="1"/>
      <c r="S37" s="1">
        <f t="shared" si="9"/>
        <v>0</v>
      </c>
    </row>
    <row r="38" spans="1:19" ht="24">
      <c r="A38" s="43">
        <v>44930</v>
      </c>
      <c r="B38" s="44"/>
      <c r="C38" s="1"/>
      <c r="D38" s="1">
        <v>2</v>
      </c>
      <c r="E38" s="1"/>
      <c r="F38" s="1">
        <v>1</v>
      </c>
      <c r="G38" s="1">
        <v>2</v>
      </c>
      <c r="H38" s="1">
        <v>1</v>
      </c>
      <c r="I38" s="1">
        <f t="shared" si="8"/>
        <v>6</v>
      </c>
      <c r="J38" s="16"/>
      <c r="K38" s="47">
        <v>44930</v>
      </c>
      <c r="L38" s="48"/>
      <c r="M38" s="1"/>
      <c r="N38" s="1"/>
      <c r="O38" s="1"/>
      <c r="P38" s="33">
        <v>1</v>
      </c>
      <c r="Q38" s="1"/>
      <c r="R38" s="1"/>
      <c r="S38" s="1">
        <f t="shared" si="9"/>
        <v>1</v>
      </c>
    </row>
    <row r="39" spans="1:19" ht="24">
      <c r="A39" s="43">
        <v>44931</v>
      </c>
      <c r="B39" s="44"/>
      <c r="C39" s="1">
        <v>1</v>
      </c>
      <c r="D39" s="1">
        <v>4</v>
      </c>
      <c r="E39" s="1">
        <v>1</v>
      </c>
      <c r="F39" s="1">
        <v>2</v>
      </c>
      <c r="G39" s="1">
        <v>1</v>
      </c>
      <c r="H39" s="1"/>
      <c r="I39" s="6">
        <f t="shared" si="8"/>
        <v>9</v>
      </c>
      <c r="J39" s="36" t="s">
        <v>41</v>
      </c>
      <c r="K39" s="43">
        <v>44931</v>
      </c>
      <c r="L39" s="44"/>
      <c r="M39" s="1"/>
      <c r="N39" s="1"/>
      <c r="O39" s="1"/>
      <c r="P39" s="1"/>
      <c r="Q39" s="1"/>
      <c r="R39" s="1"/>
      <c r="S39" s="1">
        <f t="shared" si="9"/>
        <v>0</v>
      </c>
    </row>
    <row r="40" spans="1:19" ht="24">
      <c r="A40" s="43">
        <v>44932</v>
      </c>
      <c r="B40" s="44"/>
      <c r="C40" s="1"/>
      <c r="D40" s="1"/>
      <c r="E40" s="1">
        <v>3</v>
      </c>
      <c r="F40" s="1">
        <v>3</v>
      </c>
      <c r="G40" s="1">
        <v>1</v>
      </c>
      <c r="H40" s="1"/>
      <c r="I40" s="1">
        <f t="shared" si="8"/>
        <v>7</v>
      </c>
      <c r="J40" s="36"/>
      <c r="K40" s="47">
        <v>44932</v>
      </c>
      <c r="L40" s="48"/>
      <c r="M40" s="1"/>
      <c r="N40" s="1"/>
      <c r="O40" s="1"/>
      <c r="P40" s="1"/>
      <c r="Q40" s="33">
        <v>1</v>
      </c>
      <c r="R40" s="1"/>
      <c r="S40" s="1">
        <f t="shared" si="9"/>
        <v>1</v>
      </c>
    </row>
    <row r="41" spans="1:19" ht="24">
      <c r="A41" s="43">
        <v>44933</v>
      </c>
      <c r="B41" s="44"/>
      <c r="C41" s="1"/>
      <c r="D41" s="1"/>
      <c r="E41" s="1">
        <v>1</v>
      </c>
      <c r="F41" s="1"/>
      <c r="G41" s="1">
        <v>1</v>
      </c>
      <c r="H41" s="1"/>
      <c r="I41" s="1">
        <f t="shared" si="8"/>
        <v>2</v>
      </c>
      <c r="J41" s="36"/>
      <c r="K41" s="43">
        <v>44933</v>
      </c>
      <c r="L41" s="44"/>
      <c r="M41" s="1"/>
      <c r="N41" s="1"/>
      <c r="O41" s="1"/>
      <c r="P41" s="1"/>
      <c r="Q41" s="1"/>
      <c r="R41" s="1"/>
      <c r="S41" s="1">
        <f t="shared" si="9"/>
        <v>0</v>
      </c>
    </row>
    <row r="42" spans="1:19" ht="24">
      <c r="A42" s="43">
        <v>44934</v>
      </c>
      <c r="B42" s="44"/>
      <c r="C42" s="1"/>
      <c r="D42" s="1"/>
      <c r="E42" s="1"/>
      <c r="F42" s="1">
        <v>2</v>
      </c>
      <c r="G42" s="1"/>
      <c r="H42" s="1"/>
      <c r="I42" s="1">
        <f t="shared" si="8"/>
        <v>2</v>
      </c>
      <c r="J42" s="36"/>
      <c r="K42" s="43">
        <v>44934</v>
      </c>
      <c r="L42" s="44"/>
      <c r="M42" s="1"/>
      <c r="N42" s="1"/>
      <c r="O42" s="1"/>
      <c r="P42" s="1"/>
      <c r="Q42" s="1"/>
      <c r="R42" s="1"/>
      <c r="S42" s="1">
        <f t="shared" si="9"/>
        <v>0</v>
      </c>
    </row>
    <row r="43" spans="1:19" ht="24">
      <c r="A43" s="43">
        <v>44935</v>
      </c>
      <c r="B43" s="44"/>
      <c r="C43" s="1"/>
      <c r="D43" s="1">
        <v>1</v>
      </c>
      <c r="E43" s="1">
        <v>1</v>
      </c>
      <c r="F43" s="1">
        <v>1</v>
      </c>
      <c r="G43" s="1">
        <v>1</v>
      </c>
      <c r="H43" s="1">
        <v>1</v>
      </c>
      <c r="I43" s="1">
        <f t="shared" si="8"/>
        <v>5</v>
      </c>
      <c r="J43" s="36"/>
      <c r="K43" s="43">
        <v>44935</v>
      </c>
      <c r="L43" s="44"/>
      <c r="M43" s="1"/>
      <c r="N43" s="1"/>
      <c r="O43" s="1"/>
      <c r="P43" s="1"/>
      <c r="Q43" s="1"/>
      <c r="R43" s="1"/>
      <c r="S43" s="1">
        <f t="shared" si="9"/>
        <v>0</v>
      </c>
    </row>
    <row r="44" spans="1:19" ht="24">
      <c r="A44" s="43">
        <v>44936</v>
      </c>
      <c r="B44" s="44"/>
      <c r="C44" s="1"/>
      <c r="D44" s="1"/>
      <c r="E44" s="1">
        <v>1</v>
      </c>
      <c r="F44" s="1">
        <v>1</v>
      </c>
      <c r="G44" s="1"/>
      <c r="H44" s="1">
        <v>1</v>
      </c>
      <c r="I44" s="1">
        <f t="shared" si="8"/>
        <v>3</v>
      </c>
      <c r="J44" s="36"/>
      <c r="K44" s="47">
        <v>44936</v>
      </c>
      <c r="L44" s="48"/>
      <c r="M44" s="1"/>
      <c r="N44" s="1"/>
      <c r="O44" s="1"/>
      <c r="P44" s="33">
        <v>1</v>
      </c>
      <c r="Q44" s="1"/>
      <c r="R44" s="1"/>
      <c r="S44" s="1">
        <f t="shared" si="9"/>
        <v>1</v>
      </c>
    </row>
    <row r="45" spans="1:19" ht="24">
      <c r="A45" s="49" t="s">
        <v>31</v>
      </c>
      <c r="B45" s="49"/>
      <c r="C45" s="33">
        <f>SUM(C35:C44)</f>
        <v>1</v>
      </c>
      <c r="D45" s="33">
        <f t="shared" ref="D45:I45" si="10">SUM(D35:D44)</f>
        <v>9</v>
      </c>
      <c r="E45" s="33">
        <f t="shared" si="10"/>
        <v>7</v>
      </c>
      <c r="F45" s="33">
        <f t="shared" si="10"/>
        <v>11</v>
      </c>
      <c r="G45" s="33">
        <f t="shared" si="10"/>
        <v>6</v>
      </c>
      <c r="H45" s="33">
        <f t="shared" si="10"/>
        <v>3</v>
      </c>
      <c r="I45" s="33">
        <f t="shared" si="10"/>
        <v>37</v>
      </c>
      <c r="J45" s="16"/>
      <c r="K45" s="46" t="s">
        <v>31</v>
      </c>
      <c r="L45" s="46"/>
      <c r="M45" s="1">
        <f>SUM(M35:M44)</f>
        <v>0</v>
      </c>
      <c r="N45" s="1">
        <f t="shared" ref="N45:S45" si="11">SUM(N35:N44)</f>
        <v>0</v>
      </c>
      <c r="O45" s="1">
        <f t="shared" si="11"/>
        <v>0</v>
      </c>
      <c r="P45" s="1">
        <f t="shared" si="11"/>
        <v>2</v>
      </c>
      <c r="Q45" s="1">
        <f t="shared" si="11"/>
        <v>1</v>
      </c>
      <c r="R45" s="1">
        <f t="shared" si="11"/>
        <v>0</v>
      </c>
      <c r="S45" s="1">
        <f t="shared" si="11"/>
        <v>3</v>
      </c>
    </row>
    <row r="46" spans="1:19">
      <c r="A46"/>
    </row>
    <row r="47" spans="1:19">
      <c r="A47"/>
    </row>
    <row r="48" spans="1:19">
      <c r="A48"/>
    </row>
    <row r="49" spans="1:1">
      <c r="A49"/>
    </row>
    <row r="50" spans="1:1">
      <c r="A50"/>
    </row>
    <row r="51" spans="1:1">
      <c r="A51"/>
    </row>
    <row r="52" spans="1:1">
      <c r="A52"/>
    </row>
    <row r="53" spans="1:1">
      <c r="A53"/>
    </row>
    <row r="54" spans="1:1">
      <c r="A54"/>
    </row>
    <row r="55" spans="1:1">
      <c r="A55"/>
    </row>
    <row r="56" spans="1:1">
      <c r="A56"/>
    </row>
    <row r="57" spans="1:1">
      <c r="A57"/>
    </row>
    <row r="58" spans="1:1">
      <c r="A58"/>
    </row>
    <row r="59" spans="1:1">
      <c r="A59"/>
    </row>
    <row r="60" spans="1:1">
      <c r="A60"/>
    </row>
    <row r="61" spans="1:1">
      <c r="A61"/>
    </row>
    <row r="62" spans="1:1">
      <c r="A62"/>
    </row>
    <row r="63" spans="1:1">
      <c r="A63"/>
    </row>
    <row r="64" spans="1:1">
      <c r="A64"/>
    </row>
    <row r="65" spans="1:1">
      <c r="A65"/>
    </row>
    <row r="66" spans="1:1">
      <c r="A66"/>
    </row>
    <row r="67" spans="1:1">
      <c r="A67"/>
    </row>
    <row r="68" spans="1:1">
      <c r="A68"/>
    </row>
    <row r="69" spans="1:1">
      <c r="A69"/>
    </row>
    <row r="70" spans="1:1">
      <c r="A70"/>
    </row>
    <row r="71" spans="1:1">
      <c r="A71"/>
    </row>
    <row r="72" spans="1:1">
      <c r="A72"/>
    </row>
    <row r="73" spans="1:1">
      <c r="A73"/>
    </row>
    <row r="74" spans="1:1">
      <c r="A74"/>
    </row>
    <row r="75" spans="1:1">
      <c r="A75"/>
    </row>
    <row r="76" spans="1:1">
      <c r="A76"/>
    </row>
    <row r="77" spans="1:1">
      <c r="A77"/>
    </row>
    <row r="78" spans="1:1">
      <c r="A78"/>
    </row>
    <row r="79" spans="1:1">
      <c r="A79"/>
    </row>
    <row r="80" spans="1:1">
      <c r="A80"/>
    </row>
    <row r="81" spans="1:1">
      <c r="A81"/>
    </row>
    <row r="82" spans="1:1">
      <c r="A82"/>
    </row>
    <row r="83" spans="1:1">
      <c r="A83"/>
    </row>
    <row r="84" spans="1:1">
      <c r="A84"/>
    </row>
    <row r="85" spans="1:1">
      <c r="A85"/>
    </row>
    <row r="86" spans="1:1">
      <c r="A86"/>
    </row>
    <row r="87" spans="1:1">
      <c r="A87"/>
    </row>
    <row r="88" spans="1:1">
      <c r="A88"/>
    </row>
    <row r="89" spans="1:1">
      <c r="A89"/>
    </row>
    <row r="90" spans="1:1">
      <c r="A90"/>
    </row>
    <row r="91" spans="1:1">
      <c r="A91"/>
    </row>
    <row r="92" spans="1:1">
      <c r="A92"/>
    </row>
    <row r="93" spans="1:1">
      <c r="A93"/>
    </row>
    <row r="94" spans="1:1">
      <c r="A94"/>
    </row>
    <row r="95" spans="1:1">
      <c r="A95"/>
    </row>
    <row r="96" spans="1:1">
      <c r="A96"/>
    </row>
    <row r="97" spans="1:1">
      <c r="A97"/>
    </row>
    <row r="98" spans="1:1">
      <c r="A98"/>
    </row>
    <row r="99" spans="1:1">
      <c r="A99"/>
    </row>
    <row r="100" spans="1:1">
      <c r="A100"/>
    </row>
    <row r="101" spans="1:1">
      <c r="A101"/>
    </row>
    <row r="102" spans="1:1">
      <c r="A102"/>
    </row>
    <row r="103" spans="1:1">
      <c r="A103"/>
    </row>
    <row r="104" spans="1:1">
      <c r="A104"/>
    </row>
    <row r="105" spans="1:1">
      <c r="A105"/>
    </row>
    <row r="106" spans="1:1">
      <c r="A106"/>
    </row>
    <row r="107" spans="1:1">
      <c r="A107"/>
    </row>
  </sheetData>
  <mergeCells count="30">
    <mergeCell ref="A44:B44"/>
    <mergeCell ref="K44:L44"/>
    <mergeCell ref="A45:B45"/>
    <mergeCell ref="K45:L45"/>
    <mergeCell ref="A41:B41"/>
    <mergeCell ref="K41:L41"/>
    <mergeCell ref="A42:B42"/>
    <mergeCell ref="K42:L42"/>
    <mergeCell ref="A43:B43"/>
    <mergeCell ref="K43:L43"/>
    <mergeCell ref="K36:L36"/>
    <mergeCell ref="K37:L37"/>
    <mergeCell ref="K38:L38"/>
    <mergeCell ref="K39:L39"/>
    <mergeCell ref="K40:L40"/>
    <mergeCell ref="K31:L31"/>
    <mergeCell ref="K32:L32"/>
    <mergeCell ref="K33:L33"/>
    <mergeCell ref="K34:L34"/>
    <mergeCell ref="K35:L35"/>
    <mergeCell ref="A31:B31"/>
    <mergeCell ref="A32:B32"/>
    <mergeCell ref="A33:B33"/>
    <mergeCell ref="A34:B34"/>
    <mergeCell ref="A40:B40"/>
    <mergeCell ref="A35:B35"/>
    <mergeCell ref="A37:B37"/>
    <mergeCell ref="A38:B38"/>
    <mergeCell ref="A39:B39"/>
    <mergeCell ref="A36:B36"/>
  </mergeCells>
  <phoneticPr fontId="1"/>
  <printOptions horizontalCentered="1" verticalCentered="1"/>
  <pageMargins left="0.25" right="0.25" top="0.75" bottom="0.75" header="0.3" footer="0.3"/>
  <pageSetup paperSize="9" scale="72" orientation="portrait" horizontalDpi="0" verticalDpi="0" copies="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久保木真</cp:lastModifiedBy>
  <cp:lastPrinted>2022-08-02T03:37:49Z</cp:lastPrinted>
  <dcterms:created xsi:type="dcterms:W3CDTF">2022-05-18T06:35:45Z</dcterms:created>
  <dcterms:modified xsi:type="dcterms:W3CDTF">2023-01-10T22:47:17Z</dcterms:modified>
</cp:coreProperties>
</file>