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5B81F8D-9C3F-0540-93EC-B3D4D0F53688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" i="1" l="1"/>
  <c r="C108" i="1"/>
  <c r="E108" i="1" s="1"/>
  <c r="E107" i="1"/>
  <c r="E106" i="1"/>
  <c r="D103" i="1"/>
  <c r="E103" i="1" s="1"/>
  <c r="C103" i="1"/>
  <c r="E102" i="1"/>
  <c r="E101" i="1"/>
  <c r="D98" i="1"/>
  <c r="C98" i="1"/>
  <c r="E97" i="1"/>
  <c r="E96" i="1"/>
  <c r="E93" i="1"/>
  <c r="D93" i="1"/>
  <c r="C93" i="1"/>
  <c r="E92" i="1"/>
  <c r="E91" i="1"/>
  <c r="H46" i="1"/>
  <c r="G46" i="1"/>
  <c r="F46" i="1"/>
  <c r="E46" i="1"/>
  <c r="D46" i="1"/>
  <c r="C46" i="1"/>
  <c r="I45" i="1"/>
  <c r="I36" i="1"/>
  <c r="I28" i="1"/>
  <c r="I46" i="1" s="1"/>
  <c r="E24" i="1"/>
  <c r="D24" i="1"/>
  <c r="C24" i="1"/>
  <c r="H23" i="1"/>
  <c r="H24" i="1" s="1"/>
  <c r="G23" i="1"/>
  <c r="G24" i="1" s="1"/>
  <c r="F23" i="1"/>
  <c r="F24" i="1" s="1"/>
  <c r="E23" i="1"/>
  <c r="D23" i="1"/>
  <c r="C23" i="1"/>
  <c r="I22" i="1"/>
  <c r="I21" i="1"/>
  <c r="I20" i="1"/>
  <c r="I19" i="1"/>
  <c r="I18" i="1"/>
  <c r="I17" i="1"/>
  <c r="I16" i="1"/>
  <c r="I15" i="1"/>
  <c r="I14" i="1"/>
  <c r="I13" i="1"/>
  <c r="I12" i="1"/>
  <c r="I11" i="1"/>
  <c r="E98" i="1" l="1"/>
  <c r="I23" i="1"/>
  <c r="I24" i="1" s="1"/>
</calcChain>
</file>

<file path=xl/sharedStrings.xml><?xml version="1.0" encoding="utf-8"?>
<sst xmlns="http://schemas.openxmlformats.org/spreadsheetml/2006/main" count="143" uniqueCount="55">
  <si>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</si>
  <si>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</si>
  <si>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</si>
  <si>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</si>
  <si>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</si>
  <si>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</si>
  <si>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</si>
  <si>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</si>
  <si>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</si>
  <si>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</si>
  <si>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</si>
  <si>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</si>
  <si>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</si>
  <si>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</si>
  <si>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</si>
  <si>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</si>
  <si>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</si>
  <si>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</si>
  <si>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</si>
  <si>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</si>
  <si>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</si>
  <si>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</si>
  <si>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</si>
  <si>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</si>
  <si>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</si>
  <si>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</si>
  <si>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</si>
  <si>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</si>
  <si>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</si>
  <si>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</si>
  <si>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</si>
  <si>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</si>
  <si>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</si>
  <si>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</si>
  <si>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</si>
  <si>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</si>
  <si>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</si>
  <si>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</si>
  <si>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</si>
  <si>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</si>
  <si>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② ウイルスの侵入をブロックできる中和抗体価が上昇するには4週間程度必要です。ワクチン接種を急いで下さい。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コエル ケネンサレマス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</si>
  <si>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</si>
  <si>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</si>
  <si>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6"/>
  </si>
  <si>
    <t>件数</t>
    <rPh sb="0" eb="2">
      <t>ケンスウ</t>
    </rPh>
    <phoneticPr fontId="16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</si>
  <si>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</si>
  <si>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</si>
  <si>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6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</si>
  <si>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6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</si>
  <si>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6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</si>
  <si>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</si>
  <si>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</si>
  <si>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</si>
  <si>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>① 先週の岩手県の1週間平均の感染者数は、1460名と減少傾向は認められない。</t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9">
      <t xml:space="preserve">カンセンシャスウ </t>
    </rPh>
    <rPh sb="25" eb="26">
      <t xml:space="preserve">メイト </t>
    </rPh>
    <rPh sb="27" eb="29">
      <t xml:space="preserve">ゲンショウ </t>
    </rPh>
    <rPh sb="29" eb="31">
      <t xml:space="preserve">ケイコウハ </t>
    </rPh>
    <rPh sb="32" eb="33">
      <t xml:space="preserve">ミトメラレナイ。 </t>
    </rPh>
    <phoneticPr fontId="1"/>
  </si>
  <si>
    <t>③ インフルエンザの感染者は11名です。より一層の注意を!</t>
    <rPh sb="0" eb="2">
      <t xml:space="preserve">シンニュウヲ チュウワコウタイ アタイ ジョウショウスルニハ シュウカン テイド ヒツヨウデス。 イソイデクダサイ。 </t>
    </rPh>
    <rPh sb="10" eb="13">
      <t xml:space="preserve">カンセンシャ </t>
    </rPh>
    <rPh sb="16" eb="17">
      <t xml:space="preserve">メイデス </t>
    </rPh>
    <rPh sb="25" eb="27">
      <t xml:space="preserve">チュウイヲ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</si>
</sst>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14" fillId="3" borderId="1" xfId="1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178" fontId="18" fillId="0" borderId="10" xfId="0" applyNumberFormat="1" applyFont="1" applyBorder="1">
      <alignment vertical="center"/>
    </xf>
    <xf numFmtId="178" fontId="18" fillId="0" borderId="1" xfId="0" applyNumberFormat="1" applyFont="1" applyBorder="1">
      <alignment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>
      <alignment vertical="center"/>
    </xf>
    <xf numFmtId="178" fontId="18" fillId="0" borderId="11" xfId="0" applyNumberFormat="1" applyFont="1" applyBorder="1">
      <alignment vertical="center"/>
    </xf>
    <xf numFmtId="178" fontId="18" fillId="0" borderId="6" xfId="0" applyNumberFormat="1" applyFont="1" applyBorder="1">
      <alignment vertical="center"/>
    </xf>
    <xf numFmtId="177" fontId="7" fillId="0" borderId="6" xfId="1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3" xfId="0" applyFont="1" applyBorder="1">
      <alignment vertical="center"/>
    </xf>
    <xf numFmtId="178" fontId="4" fillId="0" borderId="13" xfId="0" applyNumberFormat="1" applyFont="1" applyBorder="1">
      <alignment vertical="center"/>
    </xf>
    <xf numFmtId="177" fontId="20" fillId="0" borderId="14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3" fillId="2" borderId="13" xfId="0" applyFont="1" applyFill="1" applyBorder="1">
      <alignment vertical="center"/>
    </xf>
    <xf numFmtId="178" fontId="6" fillId="2" borderId="13" xfId="0" applyNumberFormat="1" applyFont="1" applyFill="1" applyBorder="1">
      <alignment vertical="center"/>
    </xf>
    <xf numFmtId="177" fontId="24" fillId="2" borderId="14" xfId="1" applyNumberFormat="1" applyFont="1" applyFill="1" applyBorder="1" applyAlignment="1">
      <alignment horizontal="center" vertical="center"/>
    </xf>
    <xf numFmtId="55" fontId="17" fillId="0" borderId="1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6"/>
  <sheetViews>
    <sheetView tabSelected="1" zoomScaleNormal="100" workbookViewId="0">
      <selection activeCell="H10" sqref="H10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28" customFormat="1">
      <c r="A1" s="23" t="s">
        <v>53</v>
      </c>
    </row>
    <row r="2" spans="1:9" s="33" customFormat="1">
      <c r="A2" s="32"/>
    </row>
    <row r="3" spans="1:9" s="28" customFormat="1">
      <c r="A3" s="32" t="s">
        <v>40</v>
      </c>
    </row>
    <row r="4" spans="1:9" s="28" customFormat="1">
      <c r="A4" s="32"/>
    </row>
    <row r="5" spans="1:9" s="28" customFormat="1">
      <c r="A5" s="32" t="s">
        <v>54</v>
      </c>
    </row>
    <row r="6" spans="1:9" s="28" customFormat="1">
      <c r="A6" s="32"/>
    </row>
    <row r="7" spans="1:9" s="28" customFormat="1">
      <c r="A7" s="23" t="s">
        <v>33</v>
      </c>
    </row>
    <row r="8" spans="1:9" s="28" customFormat="1">
      <c r="A8" s="23"/>
    </row>
    <row r="9" spans="1:9" s="9" customFormat="1" ht="24">
      <c r="A9" s="58" t="s">
        <v>41</v>
      </c>
      <c r="F9" s="9" t="s">
        <v>12</v>
      </c>
      <c r="G9" s="26">
        <v>44908</v>
      </c>
      <c r="H9" s="27">
        <v>0.20833333333333334</v>
      </c>
    </row>
    <row r="10" spans="1:9">
      <c r="A10"/>
      <c r="B10" s="1" t="s">
        <v>14</v>
      </c>
      <c r="C10" s="2" t="s">
        <v>0</v>
      </c>
      <c r="D10" s="1" t="s">
        <v>1</v>
      </c>
      <c r="E10" s="2" t="s">
        <v>2</v>
      </c>
      <c r="F10" s="48" t="s">
        <v>3</v>
      </c>
      <c r="G10" s="1" t="s">
        <v>4</v>
      </c>
      <c r="H10" s="44" t="s">
        <v>5</v>
      </c>
      <c r="I10" s="1" t="s">
        <v>6</v>
      </c>
    </row>
    <row r="11" spans="1:9">
      <c r="A11"/>
      <c r="B11" s="1" t="s">
        <v>7</v>
      </c>
      <c r="C11" s="1">
        <v>1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f t="shared" ref="I11:I22" si="0">SUM(C11:H11)</f>
        <v>3</v>
      </c>
    </row>
    <row r="12" spans="1:9">
      <c r="A12"/>
      <c r="B12" s="1" t="s">
        <v>8</v>
      </c>
      <c r="C12" s="1">
        <v>2</v>
      </c>
      <c r="D12" s="1">
        <v>0</v>
      </c>
      <c r="E12" s="1">
        <v>4</v>
      </c>
      <c r="F12" s="1">
        <v>1</v>
      </c>
      <c r="G12" s="1">
        <v>0</v>
      </c>
      <c r="H12" s="1">
        <v>7</v>
      </c>
      <c r="I12" s="1">
        <f t="shared" si="0"/>
        <v>14</v>
      </c>
    </row>
    <row r="13" spans="1:9">
      <c r="A13"/>
      <c r="B13" s="1" t="s">
        <v>9</v>
      </c>
      <c r="C13" s="1">
        <v>0</v>
      </c>
      <c r="D13" s="1">
        <v>2</v>
      </c>
      <c r="E13" s="1">
        <v>3</v>
      </c>
      <c r="F13" s="1">
        <v>8</v>
      </c>
      <c r="G13" s="1">
        <v>5</v>
      </c>
      <c r="H13" s="1">
        <v>2</v>
      </c>
      <c r="I13" s="1">
        <f t="shared" si="0"/>
        <v>20</v>
      </c>
    </row>
    <row r="14" spans="1:9">
      <c r="A14"/>
      <c r="B14" s="1" t="s">
        <v>10</v>
      </c>
      <c r="C14" s="1">
        <v>3</v>
      </c>
      <c r="D14" s="1">
        <v>2</v>
      </c>
      <c r="E14" s="1">
        <v>0</v>
      </c>
      <c r="F14" s="1">
        <v>5</v>
      </c>
      <c r="G14" s="1">
        <v>2</v>
      </c>
      <c r="H14" s="1">
        <v>3</v>
      </c>
      <c r="I14" s="1">
        <f t="shared" si="0"/>
        <v>15</v>
      </c>
    </row>
    <row r="15" spans="1:9">
      <c r="A15"/>
      <c r="B15" s="1" t="s">
        <v>11</v>
      </c>
      <c r="C15" s="1">
        <v>2</v>
      </c>
      <c r="D15" s="1">
        <v>4</v>
      </c>
      <c r="E15" s="1">
        <v>5</v>
      </c>
      <c r="F15" s="1">
        <v>8</v>
      </c>
      <c r="G15" s="1">
        <v>3</v>
      </c>
      <c r="H15" s="1">
        <v>4</v>
      </c>
      <c r="I15" s="1">
        <f t="shared" si="0"/>
        <v>26</v>
      </c>
    </row>
    <row r="16" spans="1:9">
      <c r="A16"/>
      <c r="B16" s="1" t="s">
        <v>16</v>
      </c>
      <c r="C16" s="1">
        <v>0</v>
      </c>
      <c r="D16" s="1">
        <v>1</v>
      </c>
      <c r="E16" s="1">
        <v>2</v>
      </c>
      <c r="F16" s="1">
        <v>5</v>
      </c>
      <c r="G16" s="1">
        <v>1</v>
      </c>
      <c r="H16" s="1">
        <v>1</v>
      </c>
      <c r="I16" s="1">
        <f t="shared" si="0"/>
        <v>10</v>
      </c>
    </row>
    <row r="17" spans="1:14">
      <c r="A17"/>
      <c r="B17" s="1" t="s">
        <v>17</v>
      </c>
      <c r="C17" s="37">
        <v>7</v>
      </c>
      <c r="D17" s="1">
        <v>4</v>
      </c>
      <c r="E17" s="37">
        <v>8</v>
      </c>
      <c r="F17" s="29">
        <v>12</v>
      </c>
      <c r="G17" s="1">
        <v>4</v>
      </c>
      <c r="H17" s="37">
        <v>10</v>
      </c>
      <c r="I17" s="97">
        <f t="shared" si="0"/>
        <v>45</v>
      </c>
    </row>
    <row r="18" spans="1:14">
      <c r="A18"/>
      <c r="B18" s="1" t="s">
        <v>18</v>
      </c>
      <c r="C18" s="1">
        <v>2</v>
      </c>
      <c r="D18" s="37">
        <v>6</v>
      </c>
      <c r="E18" s="1">
        <v>2</v>
      </c>
      <c r="F18" s="37">
        <v>15</v>
      </c>
      <c r="G18" s="6">
        <v>10</v>
      </c>
      <c r="H18" s="1">
        <v>8</v>
      </c>
      <c r="I18" s="1">
        <f t="shared" si="0"/>
        <v>43</v>
      </c>
      <c r="J18" s="25"/>
    </row>
    <row r="19" spans="1:14">
      <c r="A19"/>
      <c r="B19" s="1" t="s">
        <v>23</v>
      </c>
      <c r="C19" s="1">
        <v>4</v>
      </c>
      <c r="D19" s="1">
        <v>1</v>
      </c>
      <c r="E19" s="1">
        <v>0</v>
      </c>
      <c r="F19" s="1">
        <v>4</v>
      </c>
      <c r="G19" s="29">
        <v>4</v>
      </c>
      <c r="H19" s="1">
        <v>2</v>
      </c>
      <c r="I19" s="1">
        <f t="shared" si="0"/>
        <v>15</v>
      </c>
      <c r="J19" s="25"/>
    </row>
    <row r="20" spans="1:14" ht="21" thickBot="1">
      <c r="A20"/>
      <c r="B20" s="1" t="s">
        <v>24</v>
      </c>
      <c r="C20" s="1">
        <v>3</v>
      </c>
      <c r="D20" s="1">
        <v>3</v>
      </c>
      <c r="E20" s="1">
        <v>2</v>
      </c>
      <c r="F20" s="1">
        <v>3</v>
      </c>
      <c r="G20" s="1">
        <v>4</v>
      </c>
      <c r="H20" s="1">
        <v>0</v>
      </c>
      <c r="I20" s="42">
        <f t="shared" si="0"/>
        <v>15</v>
      </c>
      <c r="J20" s="25"/>
    </row>
    <row r="21" spans="1:14" ht="21" thickBot="1">
      <c r="A21"/>
      <c r="B21" s="53" t="s">
        <v>26</v>
      </c>
      <c r="C21" s="43">
        <v>14</v>
      </c>
      <c r="D21" s="43">
        <v>7</v>
      </c>
      <c r="E21" s="43">
        <v>12</v>
      </c>
      <c r="F21" s="43">
        <v>31</v>
      </c>
      <c r="G21" s="42">
        <v>5</v>
      </c>
      <c r="H21" s="43">
        <v>12</v>
      </c>
      <c r="I21" s="54">
        <f t="shared" si="0"/>
        <v>81</v>
      </c>
      <c r="J21" s="89" t="s">
        <v>34</v>
      </c>
      <c r="K21" s="90"/>
    </row>
    <row r="22" spans="1:14" ht="21" thickBot="1">
      <c r="A22"/>
      <c r="B22" s="42" t="s">
        <v>35</v>
      </c>
      <c r="C22" s="29">
        <v>3</v>
      </c>
      <c r="D22" s="29">
        <v>3</v>
      </c>
      <c r="E22" s="1">
        <v>6</v>
      </c>
      <c r="F22" s="1">
        <v>14</v>
      </c>
      <c r="G22" s="1">
        <v>5</v>
      </c>
      <c r="H22" s="29">
        <v>7</v>
      </c>
      <c r="I22" s="98">
        <f t="shared" si="0"/>
        <v>38</v>
      </c>
      <c r="J22" s="99" t="s">
        <v>50</v>
      </c>
      <c r="K22" s="100"/>
    </row>
    <row r="23" spans="1:14">
      <c r="A23"/>
      <c r="B23" s="1" t="s">
        <v>6</v>
      </c>
      <c r="C23" s="1">
        <f>SUM(C11:C22)</f>
        <v>41</v>
      </c>
      <c r="D23" s="1">
        <f t="shared" ref="D23:I23" si="1">SUM(D11:D22)</f>
        <v>33</v>
      </c>
      <c r="E23" s="1">
        <f t="shared" si="1"/>
        <v>44</v>
      </c>
      <c r="F23" s="1">
        <f t="shared" si="1"/>
        <v>108</v>
      </c>
      <c r="G23" s="1">
        <f t="shared" si="1"/>
        <v>43</v>
      </c>
      <c r="H23" s="1">
        <f t="shared" si="1"/>
        <v>56</v>
      </c>
      <c r="I23" s="1">
        <f t="shared" si="1"/>
        <v>325</v>
      </c>
    </row>
    <row r="24" spans="1:14">
      <c r="A24"/>
      <c r="B24" s="5" t="s">
        <v>15</v>
      </c>
      <c r="C24" s="4">
        <f>C23/247</f>
        <v>0.16599190283400811</v>
      </c>
      <c r="D24" s="4">
        <f>D23/303</f>
        <v>0.10891089108910891</v>
      </c>
      <c r="E24" s="4">
        <f>E23/324</f>
        <v>0.13580246913580246</v>
      </c>
      <c r="F24" s="47">
        <f>F23/545</f>
        <v>0.19816513761467891</v>
      </c>
      <c r="G24" s="4">
        <f>G23/300</f>
        <v>0.14333333333333334</v>
      </c>
      <c r="H24" s="45">
        <f>H23/183</f>
        <v>0.30601092896174864</v>
      </c>
      <c r="I24" s="4">
        <f>I23/1902</f>
        <v>0.17087276550998948</v>
      </c>
    </row>
    <row r="26" spans="1:14">
      <c r="A26" s="39" t="s">
        <v>21</v>
      </c>
    </row>
    <row r="27" spans="1:14">
      <c r="A27" s="1" t="s">
        <v>25</v>
      </c>
      <c r="B27" s="1" t="s">
        <v>13</v>
      </c>
      <c r="C27" s="2" t="s">
        <v>0</v>
      </c>
      <c r="D27" s="1" t="s">
        <v>1</v>
      </c>
      <c r="E27" s="2" t="s">
        <v>2</v>
      </c>
      <c r="F27" s="48" t="s">
        <v>3</v>
      </c>
      <c r="G27" s="1" t="s">
        <v>4</v>
      </c>
      <c r="H27" s="10" t="s">
        <v>5</v>
      </c>
      <c r="I27" s="1" t="s">
        <v>6</v>
      </c>
    </row>
    <row r="28" spans="1:14" ht="24">
      <c r="A28" s="31">
        <v>44896</v>
      </c>
      <c r="B28" s="30">
        <v>44896</v>
      </c>
      <c r="C28" s="1"/>
      <c r="D28" s="1">
        <v>2</v>
      </c>
      <c r="E28" s="1"/>
      <c r="F28" s="1">
        <v>1</v>
      </c>
      <c r="G28" s="1">
        <v>1</v>
      </c>
      <c r="H28" s="1"/>
      <c r="I28" s="1">
        <f>SUM(C28:H28)</f>
        <v>4</v>
      </c>
      <c r="J28" s="38"/>
      <c r="K28" s="38"/>
      <c r="L28" s="38"/>
      <c r="M28" s="39"/>
      <c r="N28" s="39"/>
    </row>
    <row r="29" spans="1:14" ht="24">
      <c r="A29" s="91">
        <v>44897</v>
      </c>
      <c r="B29" s="30">
        <v>44896</v>
      </c>
      <c r="C29" s="1"/>
      <c r="D29" s="1"/>
      <c r="E29" s="1"/>
      <c r="F29" s="1"/>
      <c r="G29" s="1">
        <v>1</v>
      </c>
      <c r="H29" s="1"/>
      <c r="I29" s="93">
        <v>2</v>
      </c>
      <c r="J29" s="38"/>
      <c r="K29" s="38"/>
      <c r="L29" s="38"/>
      <c r="M29" s="39"/>
      <c r="N29" s="39"/>
    </row>
    <row r="30" spans="1:14" ht="24">
      <c r="A30" s="92"/>
      <c r="B30" s="30">
        <v>44897</v>
      </c>
      <c r="C30" s="1"/>
      <c r="D30" s="1"/>
      <c r="E30" s="1"/>
      <c r="F30" s="1"/>
      <c r="G30" s="1"/>
      <c r="H30" s="1">
        <v>1</v>
      </c>
      <c r="I30" s="94"/>
      <c r="J30" s="38"/>
      <c r="K30" s="38"/>
      <c r="L30" s="38"/>
      <c r="M30" s="39"/>
      <c r="N30" s="39"/>
    </row>
    <row r="31" spans="1:14" ht="24">
      <c r="A31" s="86">
        <v>44898</v>
      </c>
      <c r="B31" s="30">
        <v>44897</v>
      </c>
      <c r="C31" s="1"/>
      <c r="D31" s="1"/>
      <c r="E31" s="1"/>
      <c r="F31" s="1">
        <v>1</v>
      </c>
      <c r="G31" s="1">
        <v>1</v>
      </c>
      <c r="H31" s="1"/>
      <c r="I31" s="93">
        <v>3</v>
      </c>
      <c r="J31" s="38"/>
      <c r="K31" s="38"/>
      <c r="L31" s="38"/>
      <c r="M31" s="39"/>
      <c r="N31" s="39"/>
    </row>
    <row r="32" spans="1:14" ht="24">
      <c r="A32" s="87"/>
      <c r="B32" s="30">
        <v>44898</v>
      </c>
      <c r="C32" s="1"/>
      <c r="D32" s="1"/>
      <c r="E32" s="1"/>
      <c r="F32" s="1">
        <v>1</v>
      </c>
      <c r="G32" s="1"/>
      <c r="H32" s="1"/>
      <c r="I32" s="94"/>
      <c r="J32" s="38"/>
      <c r="K32" s="38"/>
      <c r="L32" s="38"/>
      <c r="M32" s="39"/>
      <c r="N32" s="39"/>
    </row>
    <row r="33" spans="1:14" ht="24">
      <c r="A33" s="86">
        <v>44899</v>
      </c>
      <c r="B33" s="30">
        <v>44897</v>
      </c>
      <c r="C33" s="1"/>
      <c r="D33" s="1"/>
      <c r="E33" s="1"/>
      <c r="F33" s="1"/>
      <c r="G33" s="1"/>
      <c r="H33" s="1">
        <v>1</v>
      </c>
      <c r="I33" s="93">
        <v>6</v>
      </c>
      <c r="J33" s="38"/>
      <c r="K33" s="38"/>
      <c r="L33" s="38"/>
      <c r="M33" s="39"/>
      <c r="N33" s="39"/>
    </row>
    <row r="34" spans="1:14" ht="24">
      <c r="A34" s="95"/>
      <c r="B34" s="30">
        <v>44898</v>
      </c>
      <c r="C34" s="1"/>
      <c r="D34" s="1"/>
      <c r="E34" s="1">
        <v>1</v>
      </c>
      <c r="F34" s="1"/>
      <c r="G34" s="1">
        <v>1</v>
      </c>
      <c r="H34" s="1"/>
      <c r="I34" s="96"/>
      <c r="J34" s="59" t="s">
        <v>42</v>
      </c>
      <c r="K34" s="38"/>
      <c r="L34" s="38"/>
      <c r="M34" s="39"/>
      <c r="N34" s="39"/>
    </row>
    <row r="35" spans="1:14" ht="24">
      <c r="A35" s="87"/>
      <c r="B35" s="30">
        <v>44899</v>
      </c>
      <c r="C35" s="1"/>
      <c r="D35" s="1"/>
      <c r="E35" s="1">
        <v>1</v>
      </c>
      <c r="F35" s="1">
        <v>1</v>
      </c>
      <c r="G35" s="1"/>
      <c r="H35" s="1">
        <v>1</v>
      </c>
      <c r="I35" s="94"/>
      <c r="J35" s="38"/>
      <c r="K35" s="38"/>
      <c r="L35" s="38"/>
      <c r="M35" s="39"/>
      <c r="N35" s="39"/>
    </row>
    <row r="36" spans="1:14" ht="24">
      <c r="A36" s="31">
        <v>44900</v>
      </c>
      <c r="B36" s="30">
        <v>44900</v>
      </c>
      <c r="C36" s="1"/>
      <c r="D36" s="1"/>
      <c r="E36" s="1">
        <v>2</v>
      </c>
      <c r="F36" s="1"/>
      <c r="G36" s="1"/>
      <c r="H36" s="1"/>
      <c r="I36" s="1">
        <f>SUM(C36:H36)</f>
        <v>2</v>
      </c>
      <c r="J36" s="38"/>
      <c r="K36" s="38"/>
      <c r="L36" s="38"/>
      <c r="M36" s="39"/>
      <c r="N36" s="39"/>
    </row>
    <row r="37" spans="1:14" ht="24">
      <c r="A37" s="86">
        <v>44901</v>
      </c>
      <c r="B37" s="30">
        <v>44900</v>
      </c>
      <c r="C37" s="1"/>
      <c r="D37" s="1"/>
      <c r="E37" s="1"/>
      <c r="F37" s="52">
        <v>2</v>
      </c>
      <c r="G37" s="1"/>
      <c r="H37" s="1"/>
      <c r="I37" s="93">
        <v>5</v>
      </c>
      <c r="J37" s="38"/>
      <c r="K37" s="38"/>
      <c r="L37" s="38"/>
      <c r="M37" s="39"/>
      <c r="N37" s="39"/>
    </row>
    <row r="38" spans="1:14" ht="24">
      <c r="A38" s="87"/>
      <c r="B38" s="30">
        <v>44901</v>
      </c>
      <c r="C38" s="1"/>
      <c r="D38" s="52">
        <v>1</v>
      </c>
      <c r="E38" s="1"/>
      <c r="F38" s="52">
        <v>1</v>
      </c>
      <c r="G38" s="1"/>
      <c r="H38" s="1">
        <v>1</v>
      </c>
      <c r="I38" s="94"/>
      <c r="J38" s="38"/>
      <c r="K38" s="38"/>
      <c r="L38" s="38"/>
      <c r="M38" s="39"/>
      <c r="N38" s="39"/>
    </row>
    <row r="39" spans="1:14" ht="24">
      <c r="A39" s="86">
        <v>44902</v>
      </c>
      <c r="B39" s="30">
        <v>44901</v>
      </c>
      <c r="C39" s="52">
        <v>1</v>
      </c>
      <c r="D39" s="1"/>
      <c r="E39" s="1"/>
      <c r="F39" s="1"/>
      <c r="G39" s="1"/>
      <c r="H39" s="1"/>
      <c r="I39" s="93">
        <v>4</v>
      </c>
      <c r="J39" s="38"/>
      <c r="K39" s="38"/>
      <c r="L39" s="38"/>
      <c r="M39" s="39"/>
      <c r="N39" s="39"/>
    </row>
    <row r="40" spans="1:14" ht="24">
      <c r="A40" s="87"/>
      <c r="B40" s="30">
        <v>44902</v>
      </c>
      <c r="C40" s="1">
        <v>1</v>
      </c>
      <c r="D40" s="1"/>
      <c r="E40" s="1"/>
      <c r="F40" s="1">
        <v>2</v>
      </c>
      <c r="G40" s="1"/>
      <c r="H40" s="1"/>
      <c r="I40" s="94"/>
      <c r="J40" s="38"/>
      <c r="K40" s="38"/>
      <c r="L40" s="38"/>
      <c r="M40" s="39"/>
      <c r="N40" s="39"/>
    </row>
    <row r="41" spans="1:14" ht="24">
      <c r="A41" s="86">
        <v>44903</v>
      </c>
      <c r="B41" s="30">
        <v>44902</v>
      </c>
      <c r="C41" s="1">
        <v>1</v>
      </c>
      <c r="D41" s="1"/>
      <c r="E41" s="1"/>
      <c r="F41" s="1"/>
      <c r="G41" s="1"/>
      <c r="H41" s="1"/>
      <c r="I41" s="93">
        <v>3</v>
      </c>
      <c r="J41" s="38"/>
      <c r="K41" s="38"/>
      <c r="L41" s="38"/>
      <c r="M41" s="39"/>
      <c r="N41" s="39"/>
    </row>
    <row r="42" spans="1:14" ht="24">
      <c r="A42" s="87"/>
      <c r="B42" s="30">
        <v>44903</v>
      </c>
      <c r="C42" s="1"/>
      <c r="D42" s="1"/>
      <c r="E42" s="1"/>
      <c r="F42" s="1">
        <v>1</v>
      </c>
      <c r="G42" s="52">
        <v>1</v>
      </c>
      <c r="H42" s="1"/>
      <c r="I42" s="94"/>
      <c r="J42" s="38"/>
      <c r="K42" s="38"/>
      <c r="L42" s="38"/>
      <c r="M42" s="39"/>
      <c r="N42" s="39"/>
    </row>
    <row r="43" spans="1:14" ht="24">
      <c r="A43" s="86">
        <v>44904</v>
      </c>
      <c r="B43" s="30">
        <v>44903</v>
      </c>
      <c r="C43" s="1"/>
      <c r="D43" s="1"/>
      <c r="E43" s="1">
        <v>1</v>
      </c>
      <c r="F43" s="1">
        <v>1</v>
      </c>
      <c r="G43" s="1"/>
      <c r="H43" s="1"/>
      <c r="I43" s="93">
        <v>4</v>
      </c>
      <c r="J43" s="38"/>
      <c r="K43" s="38"/>
      <c r="L43" s="38"/>
      <c r="M43" s="39"/>
      <c r="N43" s="39"/>
    </row>
    <row r="44" spans="1:14" ht="24">
      <c r="A44" s="87"/>
      <c r="B44" s="30">
        <v>44904</v>
      </c>
      <c r="C44" s="1"/>
      <c r="D44" s="1"/>
      <c r="E44" s="1"/>
      <c r="F44" s="1">
        <v>2</v>
      </c>
      <c r="G44" s="1"/>
      <c r="H44" s="1"/>
      <c r="I44" s="94"/>
      <c r="J44" s="38"/>
      <c r="K44" s="38"/>
      <c r="L44" s="38"/>
      <c r="M44" s="39"/>
      <c r="N44" s="39"/>
    </row>
    <row r="45" spans="1:14" ht="24">
      <c r="A45" s="61">
        <v>44907</v>
      </c>
      <c r="B45" s="30">
        <v>44907</v>
      </c>
      <c r="C45" s="1"/>
      <c r="D45" s="1"/>
      <c r="E45" s="1">
        <v>1</v>
      </c>
      <c r="F45" s="1">
        <v>1</v>
      </c>
      <c r="G45" s="1"/>
      <c r="H45" s="1">
        <v>3</v>
      </c>
      <c r="I45" s="1">
        <f>SUM(C45:H45)</f>
        <v>5</v>
      </c>
      <c r="J45" s="38"/>
      <c r="K45" s="38"/>
      <c r="L45" s="38"/>
      <c r="M45" s="39"/>
      <c r="N45" s="39"/>
    </row>
    <row r="46" spans="1:14" ht="24">
      <c r="A46" s="88" t="s">
        <v>36</v>
      </c>
      <c r="B46" s="88"/>
      <c r="C46" s="1">
        <f>SUM(C28:C45)</f>
        <v>3</v>
      </c>
      <c r="D46" s="1">
        <f t="shared" ref="D46:I46" si="2">SUM(D28:D45)</f>
        <v>3</v>
      </c>
      <c r="E46" s="1">
        <f t="shared" si="2"/>
        <v>6</v>
      </c>
      <c r="F46" s="1">
        <f t="shared" si="2"/>
        <v>14</v>
      </c>
      <c r="G46" s="1">
        <f t="shared" si="2"/>
        <v>5</v>
      </c>
      <c r="H46" s="1">
        <f t="shared" si="2"/>
        <v>7</v>
      </c>
      <c r="I46" s="1">
        <f t="shared" si="2"/>
        <v>38</v>
      </c>
      <c r="J46" s="36"/>
      <c r="K46" s="35"/>
    </row>
    <row r="47" spans="1:14" ht="24">
      <c r="A47" s="40"/>
      <c r="B47" s="41"/>
      <c r="C47" s="101" t="s">
        <v>52</v>
      </c>
      <c r="D47" s="102"/>
      <c r="E47" s="101" t="s">
        <v>51</v>
      </c>
      <c r="F47" s="103"/>
      <c r="G47" s="3"/>
      <c r="H47" s="3"/>
      <c r="I47" s="3"/>
      <c r="J47" s="36"/>
      <c r="K47" s="35"/>
    </row>
    <row r="49" spans="1:42">
      <c r="A49" s="23" t="s">
        <v>22</v>
      </c>
    </row>
    <row r="50" spans="1:42">
      <c r="A50" s="49" t="s">
        <v>0</v>
      </c>
      <c r="B50" s="1" t="s">
        <v>20</v>
      </c>
      <c r="C50" s="14" t="s">
        <v>27</v>
      </c>
      <c r="D50" s="14" t="s">
        <v>28</v>
      </c>
      <c r="E50" s="14" t="s">
        <v>29</v>
      </c>
      <c r="F50" s="14" t="s">
        <v>30</v>
      </c>
      <c r="G50" s="14" t="s">
        <v>31</v>
      </c>
      <c r="H50" s="7" t="s">
        <v>32</v>
      </c>
      <c r="I50" s="7" t="s">
        <v>37</v>
      </c>
      <c r="J50" s="1" t="s">
        <v>38</v>
      </c>
      <c r="K50" s="1" t="s">
        <v>39</v>
      </c>
      <c r="V50" s="3"/>
      <c r="AC50" s="3"/>
      <c r="AD50" s="3"/>
      <c r="AE50" s="3"/>
      <c r="AF50" s="15"/>
      <c r="AK50" s="16"/>
      <c r="AL50" s="16"/>
      <c r="AP50" s="3"/>
    </row>
    <row r="51" spans="1:42">
      <c r="B51" s="17">
        <v>1</v>
      </c>
      <c r="C51" s="8">
        <v>0</v>
      </c>
      <c r="D51" s="8">
        <v>1</v>
      </c>
      <c r="E51" s="8">
        <v>0</v>
      </c>
      <c r="F51" s="8">
        <v>4</v>
      </c>
      <c r="G51" s="8">
        <v>1</v>
      </c>
      <c r="H51" s="8">
        <v>3</v>
      </c>
      <c r="I51" s="1">
        <v>1</v>
      </c>
      <c r="J51" s="1">
        <v>9</v>
      </c>
      <c r="K51" s="46">
        <v>0.15254237288135594</v>
      </c>
      <c r="V51" s="3"/>
      <c r="AC51" s="3"/>
      <c r="AD51" s="3"/>
      <c r="AE51" s="3"/>
      <c r="AF51" s="15"/>
      <c r="AK51" s="16"/>
      <c r="AL51" s="16"/>
      <c r="AP51" s="3"/>
    </row>
    <row r="52" spans="1:42">
      <c r="B52" s="50">
        <v>2</v>
      </c>
      <c r="C52" s="8">
        <v>0</v>
      </c>
      <c r="D52" s="8">
        <v>2</v>
      </c>
      <c r="E52" s="8">
        <v>0</v>
      </c>
      <c r="F52" s="8">
        <v>7</v>
      </c>
      <c r="G52" s="8">
        <v>0</v>
      </c>
      <c r="H52" s="8">
        <v>5</v>
      </c>
      <c r="I52" s="1">
        <v>1</v>
      </c>
      <c r="J52" s="1">
        <v>12</v>
      </c>
      <c r="K52" s="55">
        <v>0.22641509433962265</v>
      </c>
      <c r="L52" s="3"/>
      <c r="M52" s="11"/>
      <c r="N52" s="11"/>
      <c r="O52" s="11"/>
      <c r="P52" s="11"/>
      <c r="V52" s="3"/>
      <c r="Y52" s="3"/>
      <c r="Z52" s="18"/>
      <c r="AA52" s="18"/>
      <c r="AB52" s="18"/>
      <c r="AC52" s="19"/>
      <c r="AD52" s="19"/>
      <c r="AE52" s="19"/>
      <c r="AF52" s="20"/>
      <c r="AG52" s="15"/>
      <c r="AH52" s="15"/>
      <c r="AK52" s="16"/>
      <c r="AL52" s="16"/>
      <c r="AM52" s="16"/>
      <c r="AP52" s="3"/>
    </row>
    <row r="53" spans="1:42">
      <c r="B53" s="17">
        <v>3</v>
      </c>
      <c r="C53" s="8">
        <v>0</v>
      </c>
      <c r="D53" s="8">
        <v>2</v>
      </c>
      <c r="E53" s="8">
        <v>2</v>
      </c>
      <c r="F53" s="8">
        <v>7</v>
      </c>
      <c r="G53" s="8">
        <v>0</v>
      </c>
      <c r="H53" s="8">
        <v>5</v>
      </c>
      <c r="I53" s="1">
        <v>1</v>
      </c>
      <c r="J53" s="1">
        <v>12</v>
      </c>
      <c r="K53" s="46">
        <v>0.16901408450704225</v>
      </c>
      <c r="L53" s="3"/>
      <c r="M53" s="11"/>
      <c r="N53" s="11"/>
      <c r="O53" s="11"/>
      <c r="P53" s="11"/>
      <c r="V53" s="3"/>
      <c r="Y53" s="3"/>
      <c r="Z53" s="18"/>
      <c r="AA53" s="18"/>
      <c r="AB53" s="18"/>
      <c r="AC53" s="19"/>
      <c r="AD53" s="19"/>
      <c r="AE53" s="19"/>
      <c r="AF53" s="20"/>
      <c r="AG53" s="15"/>
      <c r="AH53" s="15"/>
      <c r="AK53" s="16"/>
      <c r="AL53" s="16"/>
      <c r="AM53" s="16"/>
      <c r="AP53" s="3"/>
    </row>
    <row r="54" spans="1:42">
      <c r="B54" s="17">
        <v>4</v>
      </c>
      <c r="C54" s="8">
        <v>0</v>
      </c>
      <c r="D54" s="8">
        <v>2</v>
      </c>
      <c r="E54" s="8">
        <v>0</v>
      </c>
      <c r="F54" s="8">
        <v>6</v>
      </c>
      <c r="G54" s="8">
        <v>2</v>
      </c>
      <c r="H54" s="8">
        <v>4</v>
      </c>
      <c r="I54" s="1">
        <v>1</v>
      </c>
      <c r="J54" s="1">
        <v>8</v>
      </c>
      <c r="K54" s="46">
        <v>0.125</v>
      </c>
      <c r="L54" s="3"/>
      <c r="M54" s="11"/>
      <c r="N54" s="11"/>
      <c r="O54" s="11"/>
      <c r="P54" s="11"/>
      <c r="V54" s="3"/>
      <c r="Y54" s="3"/>
      <c r="Z54" s="18"/>
      <c r="AA54" s="18"/>
      <c r="AB54" s="18"/>
      <c r="AC54" s="19"/>
      <c r="AD54" s="19"/>
      <c r="AE54" s="19"/>
      <c r="AF54" s="20"/>
      <c r="AG54" s="15"/>
      <c r="AH54" s="15"/>
      <c r="AK54" s="16"/>
      <c r="AL54" s="16"/>
      <c r="AM54" s="16"/>
      <c r="AP54" s="3"/>
    </row>
    <row r="55" spans="1:42">
      <c r="B55" s="17" t="s">
        <v>6</v>
      </c>
      <c r="C55" s="21">
        <v>0</v>
      </c>
      <c r="D55" s="21">
        <v>7</v>
      </c>
      <c r="E55" s="21">
        <v>2</v>
      </c>
      <c r="F55" s="21">
        <v>24</v>
      </c>
      <c r="G55" s="21">
        <v>3</v>
      </c>
      <c r="H55" s="21">
        <v>17</v>
      </c>
      <c r="I55" s="1">
        <v>3</v>
      </c>
      <c r="J55" s="1">
        <v>41</v>
      </c>
      <c r="K55" s="46">
        <v>0.16599190283400811</v>
      </c>
      <c r="L55" s="3"/>
      <c r="M55" s="11"/>
      <c r="N55" s="11"/>
      <c r="O55" s="11"/>
      <c r="P55" s="11"/>
      <c r="V55" s="3"/>
      <c r="Y55" s="3"/>
      <c r="Z55" s="18"/>
      <c r="AA55" s="18"/>
      <c r="AB55" s="18"/>
      <c r="AC55" s="19"/>
      <c r="AD55" s="19"/>
      <c r="AE55" s="19"/>
      <c r="AF55" s="20"/>
      <c r="AG55" s="15"/>
      <c r="AH55" s="15"/>
      <c r="AK55" s="16"/>
      <c r="AL55" s="16"/>
      <c r="AM55" s="16"/>
      <c r="AP55" s="3"/>
    </row>
    <row r="56" spans="1:42">
      <c r="A56" s="56" t="s">
        <v>1</v>
      </c>
      <c r="B56" s="1" t="s">
        <v>20</v>
      </c>
      <c r="C56" s="14" t="s">
        <v>27</v>
      </c>
      <c r="D56" s="14" t="s">
        <v>28</v>
      </c>
      <c r="E56" s="14" t="s">
        <v>29</v>
      </c>
      <c r="F56" s="14" t="s">
        <v>30</v>
      </c>
      <c r="G56" s="14" t="s">
        <v>31</v>
      </c>
      <c r="H56" s="7" t="s">
        <v>32</v>
      </c>
      <c r="I56" s="1" t="s">
        <v>37</v>
      </c>
      <c r="J56" s="1" t="s">
        <v>38</v>
      </c>
      <c r="K56" s="1" t="s">
        <v>39</v>
      </c>
      <c r="L56" s="3"/>
      <c r="M56" s="11"/>
      <c r="N56" s="11"/>
      <c r="O56" s="11"/>
      <c r="P56" s="11"/>
      <c r="V56" s="3"/>
      <c r="Y56" s="3"/>
      <c r="Z56" s="18"/>
      <c r="AA56" s="18"/>
      <c r="AB56" s="18"/>
      <c r="AC56" s="19"/>
      <c r="AD56" s="19"/>
      <c r="AE56" s="19"/>
      <c r="AF56" s="20"/>
      <c r="AG56" s="15"/>
      <c r="AH56" s="15"/>
      <c r="AK56" s="16"/>
      <c r="AL56" s="16"/>
      <c r="AM56" s="16"/>
      <c r="AP56" s="3"/>
    </row>
    <row r="57" spans="1:42">
      <c r="B57" s="17">
        <v>1</v>
      </c>
      <c r="C57" s="8">
        <v>0</v>
      </c>
      <c r="D57" s="8">
        <v>0</v>
      </c>
      <c r="E57" s="8">
        <v>1</v>
      </c>
      <c r="F57" s="8">
        <v>1</v>
      </c>
      <c r="G57" s="8">
        <v>0</v>
      </c>
      <c r="H57" s="8">
        <v>1</v>
      </c>
      <c r="I57" s="1">
        <v>0</v>
      </c>
      <c r="J57" s="1">
        <v>5</v>
      </c>
      <c r="K57" s="46">
        <v>6.6666666666666666E-2</v>
      </c>
      <c r="L57" s="3"/>
      <c r="M57" s="11"/>
      <c r="N57" s="11"/>
      <c r="O57" s="11"/>
      <c r="P57" s="11"/>
      <c r="V57" s="3"/>
      <c r="Y57" s="3"/>
      <c r="Z57" s="18"/>
      <c r="AA57" s="18"/>
      <c r="AB57" s="18"/>
      <c r="AC57" s="19"/>
      <c r="AD57" s="19"/>
      <c r="AE57" s="19"/>
      <c r="AF57" s="20"/>
      <c r="AG57" s="15"/>
      <c r="AH57" s="15"/>
      <c r="AK57" s="16"/>
      <c r="AL57" s="16"/>
      <c r="AM57" s="16"/>
      <c r="AP57" s="3"/>
    </row>
    <row r="58" spans="1:42">
      <c r="B58" s="50">
        <v>2</v>
      </c>
      <c r="C58" s="8">
        <v>0</v>
      </c>
      <c r="D58" s="8">
        <v>1</v>
      </c>
      <c r="E58" s="8">
        <v>2</v>
      </c>
      <c r="F58" s="8">
        <v>7</v>
      </c>
      <c r="G58" s="8">
        <v>0</v>
      </c>
      <c r="H58" s="8">
        <v>6</v>
      </c>
      <c r="I58" s="1">
        <v>2</v>
      </c>
      <c r="J58" s="1">
        <v>14</v>
      </c>
      <c r="K58" s="55">
        <v>0.20289855072463769</v>
      </c>
      <c r="L58" s="3"/>
      <c r="M58" s="11"/>
      <c r="N58" s="11"/>
      <c r="O58" s="11"/>
      <c r="P58" s="11"/>
      <c r="V58" s="3"/>
      <c r="Y58" s="3"/>
      <c r="Z58" s="18"/>
      <c r="AA58" s="18"/>
      <c r="AB58" s="18"/>
      <c r="AC58" s="19"/>
      <c r="AD58" s="19"/>
      <c r="AE58" s="19"/>
      <c r="AF58" s="20"/>
      <c r="AG58" s="15"/>
      <c r="AH58" s="15"/>
      <c r="AK58" s="16"/>
      <c r="AL58" s="16"/>
      <c r="AM58" s="16"/>
      <c r="AP58" s="3"/>
    </row>
    <row r="59" spans="1:42">
      <c r="B59" s="17">
        <v>3</v>
      </c>
      <c r="C59" s="8">
        <v>1</v>
      </c>
      <c r="D59" s="8">
        <v>2</v>
      </c>
      <c r="E59" s="8">
        <v>1</v>
      </c>
      <c r="F59" s="8">
        <v>6</v>
      </c>
      <c r="G59" s="8">
        <v>3</v>
      </c>
      <c r="H59" s="8">
        <v>3</v>
      </c>
      <c r="I59" s="1">
        <v>1</v>
      </c>
      <c r="J59" s="1">
        <v>10</v>
      </c>
      <c r="K59" s="46">
        <v>0.13157894736842105</v>
      </c>
      <c r="L59" s="3"/>
      <c r="M59" s="11"/>
      <c r="N59" s="11"/>
      <c r="O59" s="11"/>
      <c r="P59" s="11"/>
      <c r="V59" s="3"/>
      <c r="Y59" s="3"/>
      <c r="Z59" s="18"/>
      <c r="AA59" s="18"/>
      <c r="AB59" s="18"/>
      <c r="AC59" s="19"/>
      <c r="AD59" s="19"/>
      <c r="AE59" s="19"/>
      <c r="AF59" s="20"/>
      <c r="AG59" s="15"/>
      <c r="AH59" s="15"/>
      <c r="AK59" s="16"/>
      <c r="AL59" s="16"/>
      <c r="AM59" s="16"/>
      <c r="AN59" s="16"/>
      <c r="AO59" s="22"/>
      <c r="AP59" s="3"/>
    </row>
    <row r="60" spans="1:42">
      <c r="B60" s="17">
        <v>4</v>
      </c>
      <c r="C60" s="8">
        <v>0</v>
      </c>
      <c r="D60" s="8">
        <v>1</v>
      </c>
      <c r="E60" s="8">
        <v>2</v>
      </c>
      <c r="F60" s="8">
        <v>0</v>
      </c>
      <c r="G60" s="8">
        <v>0</v>
      </c>
      <c r="H60" s="8">
        <v>0</v>
      </c>
      <c r="I60" s="1">
        <v>0</v>
      </c>
      <c r="J60" s="1">
        <v>4</v>
      </c>
      <c r="K60" s="46">
        <v>4.8192771084337352E-2</v>
      </c>
      <c r="L60" s="3"/>
      <c r="M60" s="11"/>
      <c r="N60" s="11"/>
      <c r="O60" s="11"/>
      <c r="P60" s="11"/>
      <c r="V60" s="3"/>
      <c r="Y60" s="3"/>
      <c r="Z60" s="18"/>
      <c r="AA60" s="18"/>
      <c r="AB60" s="18"/>
      <c r="AC60" s="19"/>
      <c r="AD60" s="19"/>
      <c r="AE60" s="19"/>
      <c r="AF60" s="20"/>
      <c r="AG60" s="15"/>
      <c r="AH60" s="15"/>
      <c r="AK60" s="16"/>
      <c r="AL60" s="16"/>
      <c r="AM60" s="16"/>
      <c r="AN60" s="16"/>
      <c r="AP60" s="3"/>
    </row>
    <row r="61" spans="1:42">
      <c r="B61" s="17" t="s">
        <v>6</v>
      </c>
      <c r="C61" s="21">
        <v>1</v>
      </c>
      <c r="D61" s="21">
        <v>4</v>
      </c>
      <c r="E61" s="8">
        <v>6</v>
      </c>
      <c r="F61" s="21">
        <v>14</v>
      </c>
      <c r="G61" s="21">
        <v>3</v>
      </c>
      <c r="H61" s="21">
        <v>10</v>
      </c>
      <c r="I61" s="1">
        <v>3</v>
      </c>
      <c r="J61" s="1">
        <v>33</v>
      </c>
      <c r="K61" s="46">
        <v>0.10891089108910891</v>
      </c>
      <c r="L61" s="3"/>
      <c r="M61" s="11"/>
      <c r="N61" s="11"/>
      <c r="O61" s="11"/>
      <c r="P61" s="11"/>
      <c r="V61" s="3"/>
      <c r="Y61" s="3"/>
      <c r="Z61" s="18"/>
      <c r="AA61" s="18"/>
      <c r="AB61" s="18"/>
      <c r="AC61" s="19"/>
      <c r="AD61" s="19"/>
      <c r="AE61" s="19"/>
      <c r="AF61" s="20"/>
      <c r="AG61" s="15"/>
      <c r="AH61" s="15"/>
      <c r="AK61" s="16"/>
      <c r="AL61" s="16"/>
      <c r="AM61" s="16"/>
      <c r="AN61" s="16"/>
      <c r="AP61" s="3"/>
    </row>
    <row r="62" spans="1:42">
      <c r="A62" s="13" t="s">
        <v>2</v>
      </c>
      <c r="B62" s="1" t="s">
        <v>20</v>
      </c>
      <c r="C62" s="14" t="s">
        <v>27</v>
      </c>
      <c r="D62" s="14" t="s">
        <v>28</v>
      </c>
      <c r="E62" s="14" t="s">
        <v>29</v>
      </c>
      <c r="F62" s="14" t="s">
        <v>30</v>
      </c>
      <c r="G62" s="14" t="s">
        <v>31</v>
      </c>
      <c r="H62" s="7" t="s">
        <v>32</v>
      </c>
      <c r="I62" s="1" t="s">
        <v>37</v>
      </c>
      <c r="J62" s="1" t="s">
        <v>38</v>
      </c>
      <c r="K62" s="1" t="s">
        <v>39</v>
      </c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B63" s="17">
        <v>1</v>
      </c>
      <c r="C63" s="8">
        <v>1</v>
      </c>
      <c r="D63" s="8">
        <v>1</v>
      </c>
      <c r="E63" s="8">
        <v>0</v>
      </c>
      <c r="F63" s="8">
        <v>5</v>
      </c>
      <c r="G63" s="8">
        <v>0</v>
      </c>
      <c r="H63" s="8">
        <v>5</v>
      </c>
      <c r="I63" s="1">
        <v>2</v>
      </c>
      <c r="J63" s="1">
        <v>13</v>
      </c>
      <c r="K63" s="46">
        <v>0.14285714285714285</v>
      </c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N63" s="16"/>
      <c r="AP63" s="3"/>
    </row>
    <row r="64" spans="1:42">
      <c r="B64" s="17">
        <v>2</v>
      </c>
      <c r="C64" s="8">
        <v>0</v>
      </c>
      <c r="D64" s="8">
        <v>2</v>
      </c>
      <c r="E64" s="8">
        <v>0</v>
      </c>
      <c r="F64" s="8">
        <v>5</v>
      </c>
      <c r="G64" s="8">
        <v>1</v>
      </c>
      <c r="H64" s="8">
        <v>4</v>
      </c>
      <c r="I64" s="1">
        <v>1</v>
      </c>
      <c r="J64" s="1">
        <v>9</v>
      </c>
      <c r="K64" s="46">
        <v>0.12328767123287671</v>
      </c>
      <c r="L64" s="3"/>
      <c r="M64" s="11"/>
      <c r="N64" s="11"/>
      <c r="O64" s="11"/>
      <c r="P64" s="11"/>
      <c r="V64" s="3"/>
      <c r="Y64" s="3"/>
      <c r="Z64" s="18"/>
      <c r="AA64" s="18"/>
      <c r="AB64" s="18"/>
      <c r="AC64" s="19"/>
      <c r="AD64" s="19"/>
      <c r="AE64" s="19"/>
      <c r="AF64" s="20"/>
      <c r="AG64" s="15"/>
      <c r="AH64" s="15"/>
      <c r="AK64" s="16"/>
      <c r="AL64" s="16"/>
      <c r="AM64" s="16"/>
      <c r="AN64" s="16"/>
      <c r="AP64" s="3"/>
    </row>
    <row r="65" spans="1:42">
      <c r="B65" s="17">
        <v>3</v>
      </c>
      <c r="C65" s="8">
        <v>0</v>
      </c>
      <c r="D65" s="8">
        <v>2</v>
      </c>
      <c r="E65" s="8">
        <v>1</v>
      </c>
      <c r="F65" s="8">
        <v>8</v>
      </c>
      <c r="G65" s="8">
        <v>1</v>
      </c>
      <c r="H65" s="8">
        <v>7</v>
      </c>
      <c r="I65" s="1">
        <v>3</v>
      </c>
      <c r="J65" s="1">
        <v>13</v>
      </c>
      <c r="K65" s="46">
        <v>0.19402985074626866</v>
      </c>
      <c r="L65" s="3"/>
      <c r="M65" s="11"/>
      <c r="N65" s="11"/>
      <c r="O65" s="11"/>
      <c r="P65" s="11"/>
      <c r="V65" s="3"/>
      <c r="Y65" s="3"/>
      <c r="Z65" s="18"/>
      <c r="AA65" s="18"/>
      <c r="AB65" s="18"/>
      <c r="AC65" s="19"/>
      <c r="AD65" s="19"/>
      <c r="AE65" s="19"/>
      <c r="AF65" s="20"/>
      <c r="AG65" s="15"/>
      <c r="AH65" s="15"/>
      <c r="AK65" s="16"/>
      <c r="AL65" s="16"/>
      <c r="AM65" s="16"/>
      <c r="AN65" s="16"/>
      <c r="AP65" s="3"/>
    </row>
    <row r="66" spans="1:42">
      <c r="B66" s="17">
        <v>4</v>
      </c>
      <c r="C66" s="8">
        <v>1</v>
      </c>
      <c r="D66" s="8">
        <v>3</v>
      </c>
      <c r="E66" s="8">
        <v>1</v>
      </c>
      <c r="F66" s="8">
        <v>2</v>
      </c>
      <c r="G66" s="8">
        <v>0</v>
      </c>
      <c r="H66" s="8">
        <v>2</v>
      </c>
      <c r="I66" s="1">
        <v>0</v>
      </c>
      <c r="J66" s="1">
        <v>9</v>
      </c>
      <c r="K66" s="46">
        <v>9.6774193548387094E-2</v>
      </c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N66" s="16"/>
      <c r="AP66" s="3"/>
    </row>
    <row r="67" spans="1:42">
      <c r="B67" s="17" t="s">
        <v>6</v>
      </c>
      <c r="C67" s="21">
        <v>2</v>
      </c>
      <c r="D67" s="21">
        <v>8</v>
      </c>
      <c r="E67" s="21">
        <v>2</v>
      </c>
      <c r="F67" s="21">
        <v>20</v>
      </c>
      <c r="G67" s="21">
        <v>2</v>
      </c>
      <c r="H67" s="21">
        <v>18</v>
      </c>
      <c r="I67" s="1">
        <v>6</v>
      </c>
      <c r="J67" s="1">
        <v>44</v>
      </c>
      <c r="K67" s="46">
        <v>0.13580246913580246</v>
      </c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N67" s="16"/>
      <c r="AP67" s="3"/>
    </row>
    <row r="68" spans="1:42">
      <c r="A68" s="49" t="s">
        <v>3</v>
      </c>
      <c r="B68" s="1" t="s">
        <v>20</v>
      </c>
      <c r="C68" s="14" t="s">
        <v>27</v>
      </c>
      <c r="D68" s="14" t="s">
        <v>28</v>
      </c>
      <c r="E68" s="14" t="s">
        <v>29</v>
      </c>
      <c r="F68" s="14" t="s">
        <v>30</v>
      </c>
      <c r="G68" s="14" t="s">
        <v>31</v>
      </c>
      <c r="H68" s="7" t="s">
        <v>32</v>
      </c>
      <c r="I68" s="1" t="s">
        <v>37</v>
      </c>
      <c r="J68" s="1" t="s">
        <v>38</v>
      </c>
      <c r="K68" s="1" t="s">
        <v>39</v>
      </c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P68" s="3"/>
    </row>
    <row r="69" spans="1:42">
      <c r="B69" s="17">
        <v>1</v>
      </c>
      <c r="C69" s="8">
        <v>0</v>
      </c>
      <c r="D69" s="8">
        <v>0</v>
      </c>
      <c r="E69" s="8">
        <v>3</v>
      </c>
      <c r="F69" s="8">
        <v>12</v>
      </c>
      <c r="G69" s="8">
        <v>1</v>
      </c>
      <c r="H69" s="8">
        <v>11</v>
      </c>
      <c r="I69" s="1">
        <v>4</v>
      </c>
      <c r="J69" s="17">
        <v>22</v>
      </c>
      <c r="K69" s="46">
        <v>0.18032786885245902</v>
      </c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P69" s="3"/>
    </row>
    <row r="70" spans="1:42">
      <c r="B70" s="50">
        <v>2</v>
      </c>
      <c r="C70" s="8">
        <v>2</v>
      </c>
      <c r="D70" s="8">
        <v>5</v>
      </c>
      <c r="E70" s="8">
        <v>2</v>
      </c>
      <c r="F70" s="8">
        <v>15</v>
      </c>
      <c r="G70" s="8">
        <v>1</v>
      </c>
      <c r="H70" s="51">
        <v>12</v>
      </c>
      <c r="I70" s="52">
        <v>2</v>
      </c>
      <c r="J70" s="57">
        <v>31</v>
      </c>
      <c r="K70" s="55">
        <v>0.25</v>
      </c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P70" s="3"/>
    </row>
    <row r="71" spans="1:42">
      <c r="B71" s="17">
        <v>3</v>
      </c>
      <c r="C71" s="8">
        <v>2</v>
      </c>
      <c r="D71" s="8">
        <v>4</v>
      </c>
      <c r="E71" s="8">
        <v>6</v>
      </c>
      <c r="F71" s="8">
        <v>13</v>
      </c>
      <c r="G71" s="8">
        <v>0</v>
      </c>
      <c r="H71" s="8">
        <v>12</v>
      </c>
      <c r="I71" s="1">
        <v>5</v>
      </c>
      <c r="J71" s="17">
        <v>30</v>
      </c>
      <c r="K71" s="46">
        <v>0.19736842105263158</v>
      </c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P71" s="3"/>
    </row>
    <row r="72" spans="1:42">
      <c r="B72" s="17">
        <v>4</v>
      </c>
      <c r="C72" s="8">
        <v>1</v>
      </c>
      <c r="D72" s="8">
        <v>3</v>
      </c>
      <c r="E72" s="8">
        <v>4</v>
      </c>
      <c r="F72" s="8">
        <v>12</v>
      </c>
      <c r="G72" s="8">
        <v>1</v>
      </c>
      <c r="H72" s="8">
        <v>10</v>
      </c>
      <c r="I72" s="1">
        <v>3</v>
      </c>
      <c r="J72" s="17">
        <v>25</v>
      </c>
      <c r="K72" s="46">
        <v>0.17006802721088435</v>
      </c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B73" s="17" t="s">
        <v>6</v>
      </c>
      <c r="C73" s="21">
        <v>5</v>
      </c>
      <c r="D73" s="21">
        <v>12</v>
      </c>
      <c r="E73" s="21">
        <v>15</v>
      </c>
      <c r="F73" s="21">
        <v>52</v>
      </c>
      <c r="G73" s="21">
        <v>3</v>
      </c>
      <c r="H73" s="21">
        <v>45</v>
      </c>
      <c r="I73" s="1">
        <v>14</v>
      </c>
      <c r="J73" s="17">
        <v>108</v>
      </c>
      <c r="K73" s="46">
        <v>0.19816513761467891</v>
      </c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P73" s="3"/>
    </row>
    <row r="74" spans="1:42">
      <c r="A74" s="56" t="s">
        <v>4</v>
      </c>
      <c r="B74" s="1" t="s">
        <v>20</v>
      </c>
      <c r="C74" s="14" t="s">
        <v>27</v>
      </c>
      <c r="D74" s="14" t="s">
        <v>28</v>
      </c>
      <c r="E74" s="14" t="s">
        <v>29</v>
      </c>
      <c r="F74" s="14" t="s">
        <v>30</v>
      </c>
      <c r="G74" s="14" t="s">
        <v>31</v>
      </c>
      <c r="H74" s="7" t="s">
        <v>32</v>
      </c>
      <c r="I74" s="1" t="s">
        <v>37</v>
      </c>
      <c r="J74" s="1" t="s">
        <v>38</v>
      </c>
      <c r="K74" s="1" t="s">
        <v>39</v>
      </c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P74" s="3"/>
    </row>
    <row r="75" spans="1:42">
      <c r="B75" s="17">
        <v>1</v>
      </c>
      <c r="C75" s="8">
        <v>0</v>
      </c>
      <c r="D75" s="8">
        <v>1</v>
      </c>
      <c r="E75" s="8">
        <v>0</v>
      </c>
      <c r="F75" s="8">
        <v>5</v>
      </c>
      <c r="G75" s="8">
        <v>2</v>
      </c>
      <c r="H75" s="8">
        <v>3</v>
      </c>
      <c r="I75" s="1">
        <v>1</v>
      </c>
      <c r="J75" s="1">
        <v>9</v>
      </c>
      <c r="K75" s="46">
        <v>0.15</v>
      </c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P75" s="3"/>
    </row>
    <row r="76" spans="1:42">
      <c r="B76" s="17">
        <v>2</v>
      </c>
      <c r="C76" s="8">
        <v>0</v>
      </c>
      <c r="D76" s="8">
        <v>2</v>
      </c>
      <c r="E76" s="8">
        <v>3</v>
      </c>
      <c r="F76" s="8">
        <v>4</v>
      </c>
      <c r="G76" s="8">
        <v>1</v>
      </c>
      <c r="H76" s="8">
        <v>3</v>
      </c>
      <c r="I76" s="1">
        <v>2</v>
      </c>
      <c r="J76" s="1">
        <v>11</v>
      </c>
      <c r="K76" s="46">
        <v>0.13414634146341464</v>
      </c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P76" s="3"/>
    </row>
    <row r="77" spans="1:42">
      <c r="B77" s="50">
        <v>3</v>
      </c>
      <c r="C77" s="8">
        <v>1</v>
      </c>
      <c r="D77" s="8">
        <v>1</v>
      </c>
      <c r="E77" s="8">
        <v>4</v>
      </c>
      <c r="F77" s="8">
        <v>6</v>
      </c>
      <c r="G77" s="8">
        <v>0</v>
      </c>
      <c r="H77" s="8">
        <v>3</v>
      </c>
      <c r="I77" s="1">
        <v>1</v>
      </c>
      <c r="J77" s="1">
        <v>17</v>
      </c>
      <c r="K77" s="55">
        <v>0.25</v>
      </c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P77" s="3"/>
    </row>
    <row r="78" spans="1:42">
      <c r="B78" s="17">
        <v>4</v>
      </c>
      <c r="C78" s="8">
        <v>0</v>
      </c>
      <c r="D78" s="8">
        <v>0</v>
      </c>
      <c r="E78" s="8">
        <v>3</v>
      </c>
      <c r="F78" s="8">
        <v>3</v>
      </c>
      <c r="G78" s="8">
        <v>1</v>
      </c>
      <c r="H78" s="8">
        <v>1</v>
      </c>
      <c r="I78" s="1">
        <v>1</v>
      </c>
      <c r="J78" s="1">
        <v>6</v>
      </c>
      <c r="K78" s="46">
        <v>6.741573033707865E-2</v>
      </c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P78" s="3"/>
    </row>
    <row r="79" spans="1:42">
      <c r="B79" s="17" t="s">
        <v>6</v>
      </c>
      <c r="C79" s="21">
        <v>1</v>
      </c>
      <c r="D79" s="21">
        <v>4</v>
      </c>
      <c r="E79" s="21">
        <v>10</v>
      </c>
      <c r="F79" s="21">
        <v>18</v>
      </c>
      <c r="G79" s="21">
        <v>4</v>
      </c>
      <c r="H79" s="21">
        <v>10</v>
      </c>
      <c r="I79" s="1">
        <v>5</v>
      </c>
      <c r="J79" s="1">
        <v>43</v>
      </c>
      <c r="K79" s="46">
        <v>0.14381270903010032</v>
      </c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P79" s="3"/>
    </row>
    <row r="80" spans="1:42">
      <c r="A80" s="44" t="s">
        <v>5</v>
      </c>
      <c r="B80" s="1" t="s">
        <v>20</v>
      </c>
      <c r="C80" s="14" t="s">
        <v>27</v>
      </c>
      <c r="D80" s="14" t="s">
        <v>28</v>
      </c>
      <c r="E80" s="14" t="s">
        <v>29</v>
      </c>
      <c r="F80" s="14" t="s">
        <v>30</v>
      </c>
      <c r="G80" s="14" t="s">
        <v>31</v>
      </c>
      <c r="H80" s="7" t="s">
        <v>32</v>
      </c>
      <c r="I80" s="1" t="s">
        <v>37</v>
      </c>
      <c r="J80" s="1" t="s">
        <v>38</v>
      </c>
      <c r="K80" s="1" t="s">
        <v>39</v>
      </c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P80" s="3"/>
    </row>
    <row r="81" spans="1:42">
      <c r="A81" s="34"/>
      <c r="B81" s="50">
        <v>1</v>
      </c>
      <c r="C81" s="8">
        <v>0</v>
      </c>
      <c r="D81" s="8">
        <v>9</v>
      </c>
      <c r="E81" s="8">
        <v>3</v>
      </c>
      <c r="F81" s="8">
        <v>16</v>
      </c>
      <c r="G81" s="8">
        <v>0</v>
      </c>
      <c r="H81" s="51">
        <v>15</v>
      </c>
      <c r="I81" s="52">
        <v>4</v>
      </c>
      <c r="J81" s="57">
        <v>39</v>
      </c>
      <c r="K81" s="55">
        <v>0.39393939393939392</v>
      </c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P81" s="3"/>
    </row>
    <row r="82" spans="1:42">
      <c r="A82" s="34"/>
      <c r="B82" s="50">
        <v>2</v>
      </c>
      <c r="C82" s="8">
        <v>1</v>
      </c>
      <c r="D82" s="8">
        <v>1</v>
      </c>
      <c r="E82" s="8">
        <v>5</v>
      </c>
      <c r="F82" s="8">
        <v>5</v>
      </c>
      <c r="G82" s="8">
        <v>0</v>
      </c>
      <c r="H82" s="8">
        <v>4</v>
      </c>
      <c r="I82" s="1">
        <v>3</v>
      </c>
      <c r="J82" s="17">
        <v>17</v>
      </c>
      <c r="K82" s="55">
        <v>0.20238095238095238</v>
      </c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A83" s="5"/>
      <c r="B83" s="17" t="s">
        <v>6</v>
      </c>
      <c r="C83" s="21">
        <v>1</v>
      </c>
      <c r="D83" s="21">
        <v>10</v>
      </c>
      <c r="E83" s="21">
        <v>8</v>
      </c>
      <c r="F83" s="21">
        <v>21</v>
      </c>
      <c r="G83" s="21">
        <v>0</v>
      </c>
      <c r="H83" s="21">
        <v>19</v>
      </c>
      <c r="I83" s="1">
        <v>7</v>
      </c>
      <c r="J83" s="17">
        <v>56</v>
      </c>
      <c r="K83" s="60">
        <v>0.30601092896174864</v>
      </c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B84" s="20"/>
      <c r="C84" s="24"/>
      <c r="D84" s="24"/>
      <c r="E84" s="24"/>
      <c r="F84" s="24"/>
      <c r="G84" s="3"/>
      <c r="H84" s="3"/>
      <c r="I84" s="3"/>
      <c r="J84" s="3"/>
      <c r="K84" s="3"/>
      <c r="L84" s="11"/>
      <c r="M84" s="11"/>
      <c r="N84" s="11"/>
      <c r="O84" s="11"/>
      <c r="U84" s="3"/>
      <c r="X84" s="3"/>
      <c r="Y84" s="18"/>
      <c r="Z84" s="18"/>
      <c r="AA84" s="18"/>
      <c r="AB84" s="19"/>
      <c r="AC84" s="19"/>
      <c r="AD84" s="19"/>
      <c r="AE84" s="20"/>
      <c r="AF84" s="15"/>
      <c r="AG84" s="15"/>
      <c r="AJ84" s="16"/>
      <c r="AK84" s="16"/>
      <c r="AL84" s="16"/>
      <c r="AO84" s="3"/>
    </row>
    <row r="85" spans="1:42">
      <c r="A85" s="3" t="s">
        <v>19</v>
      </c>
    </row>
    <row r="87" spans="1:42">
      <c r="A87" s="11"/>
    </row>
    <row r="88" spans="1:42" s="12" customFormat="1" ht="24">
      <c r="A88" s="62" t="s">
        <v>43</v>
      </c>
    </row>
    <row r="89" spans="1:42" s="12" customFormat="1">
      <c r="A89" s="3"/>
      <c r="B89"/>
      <c r="C89"/>
      <c r="D89"/>
      <c r="E89"/>
      <c r="F89"/>
    </row>
    <row r="90" spans="1:42" s="12" customFormat="1">
      <c r="A90" s="85">
        <v>44774</v>
      </c>
      <c r="B90" s="85"/>
      <c r="C90" s="63" t="s">
        <v>44</v>
      </c>
      <c r="D90" s="64" t="s">
        <v>45</v>
      </c>
      <c r="E90" s="64" t="s">
        <v>46</v>
      </c>
      <c r="F90"/>
    </row>
    <row r="91" spans="1:42" s="12" customFormat="1">
      <c r="A91" s="65" t="s">
        <v>47</v>
      </c>
      <c r="B91" s="66"/>
      <c r="C91" s="67">
        <v>7</v>
      </c>
      <c r="D91" s="68">
        <v>1</v>
      </c>
      <c r="E91" s="69">
        <f>D91/C91</f>
        <v>0.14285714285714285</v>
      </c>
      <c r="F91"/>
      <c r="G91" s="70"/>
      <c r="H91" s="70"/>
      <c r="I91" s="70"/>
      <c r="J91" s="70"/>
      <c r="K91" s="70"/>
      <c r="L91" s="70"/>
      <c r="M91" s="70"/>
    </row>
    <row r="92" spans="1:42" s="12" customFormat="1" ht="21" thickBot="1">
      <c r="A92" s="71" t="s">
        <v>48</v>
      </c>
      <c r="B92" s="72"/>
      <c r="C92" s="73">
        <v>38</v>
      </c>
      <c r="D92" s="74">
        <v>9</v>
      </c>
      <c r="E92" s="75">
        <f>D92/C92</f>
        <v>0.23684210526315788</v>
      </c>
      <c r="F92"/>
    </row>
    <row r="93" spans="1:42" s="12" customFormat="1" ht="21" thickBot="1">
      <c r="A93" s="76" t="s">
        <v>49</v>
      </c>
      <c r="B93" s="77"/>
      <c r="C93" s="78">
        <f>SUM(C91:C92)</f>
        <v>45</v>
      </c>
      <c r="D93" s="78">
        <f>SUM(D91:D92)</f>
        <v>10</v>
      </c>
      <c r="E93" s="79">
        <f>D93/C93</f>
        <v>0.22222222222222221</v>
      </c>
      <c r="F93"/>
    </row>
    <row r="94" spans="1:42" s="12" customFormat="1">
      <c r="A94" s="3"/>
      <c r="B94"/>
      <c r="C94"/>
      <c r="D94"/>
      <c r="E94"/>
      <c r="F94"/>
    </row>
    <row r="95" spans="1:42" s="12" customFormat="1">
      <c r="A95" s="85">
        <v>44805</v>
      </c>
      <c r="B95" s="85"/>
      <c r="C95" s="63" t="s">
        <v>44</v>
      </c>
      <c r="D95" s="64" t="s">
        <v>45</v>
      </c>
      <c r="E95" s="64" t="s">
        <v>46</v>
      </c>
      <c r="F95"/>
    </row>
    <row r="96" spans="1:42" s="12" customFormat="1">
      <c r="A96" s="65" t="s">
        <v>47</v>
      </c>
      <c r="B96" s="66"/>
      <c r="C96" s="67">
        <v>11</v>
      </c>
      <c r="D96" s="68">
        <v>0</v>
      </c>
      <c r="E96" s="69">
        <f>D96/C96</f>
        <v>0</v>
      </c>
      <c r="F96"/>
      <c r="G96" s="70"/>
      <c r="H96" s="70"/>
      <c r="I96" s="70"/>
      <c r="J96" s="70"/>
      <c r="K96" s="70"/>
      <c r="L96" s="70"/>
      <c r="M96" s="70"/>
    </row>
    <row r="97" spans="1:13" s="12" customFormat="1" ht="21" thickBot="1">
      <c r="A97" s="71" t="s">
        <v>48</v>
      </c>
      <c r="B97" s="72"/>
      <c r="C97" s="73">
        <v>34</v>
      </c>
      <c r="D97" s="74">
        <v>4</v>
      </c>
      <c r="E97" s="75">
        <f>D97/C97</f>
        <v>0.11764705882352941</v>
      </c>
      <c r="F97" s="80"/>
    </row>
    <row r="98" spans="1:13" s="12" customFormat="1" ht="21" thickBot="1">
      <c r="A98" s="76" t="s">
        <v>49</v>
      </c>
      <c r="B98" s="77"/>
      <c r="C98" s="78">
        <f>SUM(C96:C97)</f>
        <v>45</v>
      </c>
      <c r="D98" s="78">
        <f>SUM(D96:D97)</f>
        <v>4</v>
      </c>
      <c r="E98" s="79">
        <f>D98/C98</f>
        <v>8.8888888888888892E-2</v>
      </c>
      <c r="F98"/>
    </row>
    <row r="99" spans="1:13" s="12" customFormat="1">
      <c r="A99" s="3"/>
      <c r="B99"/>
      <c r="C99"/>
      <c r="D99"/>
      <c r="E99"/>
      <c r="F99"/>
    </row>
    <row r="100" spans="1:13" s="12" customFormat="1">
      <c r="A100" s="85">
        <v>44835</v>
      </c>
      <c r="B100" s="85"/>
      <c r="C100" s="63" t="s">
        <v>44</v>
      </c>
      <c r="D100" s="64" t="s">
        <v>45</v>
      </c>
      <c r="E100" s="64" t="s">
        <v>46</v>
      </c>
      <c r="F100"/>
    </row>
    <row r="101" spans="1:13" s="12" customFormat="1">
      <c r="A101" s="65" t="s">
        <v>47</v>
      </c>
      <c r="B101" s="66"/>
      <c r="C101" s="67">
        <v>38</v>
      </c>
      <c r="D101" s="68">
        <v>1</v>
      </c>
      <c r="E101" s="69">
        <f>D101/C101</f>
        <v>2.6315789473684209E-2</v>
      </c>
      <c r="F101"/>
      <c r="G101" s="70"/>
      <c r="H101" s="70"/>
      <c r="I101" s="70"/>
      <c r="J101" s="70"/>
      <c r="K101" s="70"/>
      <c r="L101" s="70"/>
      <c r="M101" s="70"/>
    </row>
    <row r="102" spans="1:13" s="12" customFormat="1" ht="21" thickBot="1">
      <c r="A102" s="71" t="s">
        <v>48</v>
      </c>
      <c r="B102" s="72"/>
      <c r="C102" s="73">
        <v>43</v>
      </c>
      <c r="D102" s="74">
        <v>5</v>
      </c>
      <c r="E102" s="75">
        <f>D102/C102</f>
        <v>0.11627906976744186</v>
      </c>
      <c r="F102" s="80"/>
    </row>
    <row r="103" spans="1:13" s="12" customFormat="1" ht="21" thickBot="1">
      <c r="A103" s="76" t="s">
        <v>49</v>
      </c>
      <c r="B103" s="77"/>
      <c r="C103" s="78">
        <f>SUM(C101:C102)</f>
        <v>81</v>
      </c>
      <c r="D103" s="78">
        <f>SUM(D101:D102)</f>
        <v>6</v>
      </c>
      <c r="E103" s="79">
        <f>D103/C103</f>
        <v>7.407407407407407E-2</v>
      </c>
      <c r="F103"/>
    </row>
    <row r="104" spans="1:13" s="12" customFormat="1">
      <c r="A104" s="3"/>
      <c r="B104"/>
      <c r="C104"/>
      <c r="D104"/>
      <c r="E104"/>
      <c r="F104"/>
    </row>
    <row r="105" spans="1:13" s="12" customFormat="1">
      <c r="A105" s="85">
        <v>44866</v>
      </c>
      <c r="B105" s="85"/>
      <c r="C105" s="63" t="s">
        <v>44</v>
      </c>
      <c r="D105" s="64" t="s">
        <v>45</v>
      </c>
      <c r="E105" s="64" t="s">
        <v>46</v>
      </c>
      <c r="F105"/>
    </row>
    <row r="106" spans="1:13" s="12" customFormat="1">
      <c r="A106" s="65" t="s">
        <v>47</v>
      </c>
      <c r="B106" s="66"/>
      <c r="C106" s="67">
        <v>54</v>
      </c>
      <c r="D106" s="68">
        <v>10</v>
      </c>
      <c r="E106" s="69">
        <f>D106/C106</f>
        <v>0.18518518518518517</v>
      </c>
      <c r="F106"/>
      <c r="G106" s="70"/>
      <c r="H106" s="70"/>
      <c r="I106" s="70"/>
      <c r="J106" s="70"/>
      <c r="K106" s="70"/>
      <c r="L106" s="70"/>
      <c r="M106" s="70"/>
    </row>
    <row r="107" spans="1:13" s="12" customFormat="1" ht="21" thickBot="1">
      <c r="A107" s="71" t="s">
        <v>48</v>
      </c>
      <c r="B107" s="72"/>
      <c r="C107" s="73">
        <v>192</v>
      </c>
      <c r="D107" s="74">
        <v>28</v>
      </c>
      <c r="E107" s="75">
        <f>D107/C107</f>
        <v>0.14583333333333334</v>
      </c>
      <c r="F107" s="80"/>
    </row>
    <row r="108" spans="1:13" s="12" customFormat="1" ht="21" thickBot="1">
      <c r="A108" s="81" t="s">
        <v>49</v>
      </c>
      <c r="B108" s="82"/>
      <c r="C108" s="83">
        <f>SUM(C106:C107)</f>
        <v>246</v>
      </c>
      <c r="D108" s="83">
        <f>SUM(D106:D107)</f>
        <v>38</v>
      </c>
      <c r="E108" s="84">
        <f>D108/C108</f>
        <v>0.15447154471544716</v>
      </c>
      <c r="F108"/>
    </row>
    <row r="109" spans="1:13" s="12" customFormat="1">
      <c r="A109" s="3"/>
      <c r="B109"/>
      <c r="C109"/>
      <c r="D109"/>
      <c r="E109"/>
      <c r="F109"/>
    </row>
    <row r="110" spans="1:13">
      <c r="A110"/>
    </row>
    <row r="111" spans="1:13">
      <c r="A111"/>
    </row>
    <row r="112" spans="1:13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</sheetData>
  <mergeCells count="21">
    <mergeCell ref="A100:B100"/>
    <mergeCell ref="A105:B105"/>
    <mergeCell ref="I43:I44"/>
    <mergeCell ref="A46:B46"/>
    <mergeCell ref="A90:B90"/>
    <mergeCell ref="A95:B95"/>
    <mergeCell ref="J21:K21"/>
    <mergeCell ref="A29:A30"/>
    <mergeCell ref="I29:I30"/>
    <mergeCell ref="A31:A32"/>
    <mergeCell ref="I31:I32"/>
    <mergeCell ref="A33:A35"/>
    <mergeCell ref="I33:I35"/>
    <mergeCell ref="J22:K22"/>
    <mergeCell ref="A39:A40"/>
    <mergeCell ref="I37:I38"/>
    <mergeCell ref="I39:I40"/>
    <mergeCell ref="A41:A42"/>
    <mergeCell ref="I41:I42"/>
    <mergeCell ref="A37:A38"/>
    <mergeCell ref="A43:A44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2022-12-12T22:23:19Z</dcterms:modified>
</cp:coreProperties>
</file>