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3F7FB787-600B-864A-8101-76412805C93C}" xr6:coauthVersionLast="47" xr6:coauthVersionMax="47" xr10:uidLastSave="{00000000-0000-0000-0000-000000000000}"/>
  <bookViews>
    <workbookView xWindow="4860" yWindow="500" windowWidth="25500" windowHeight="17500" xr2:uid="{0C257AB6-AA0F-974E-AD03-1B7DE99AE672}"/>
  </bookViews>
  <sheets>
    <sheet name="Sheet1" sheetId="1" r:id="rId1"/>
  </sheets>
  <externalReferences>
    <externalReference r:id="rId2"/>
  </externalReferenc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1" i="1" l="1"/>
  <c r="D123" i="1"/>
  <c r="D124" i="1"/>
  <c r="D125" i="1"/>
  <c r="I55" i="1"/>
  <c r="I54" i="1"/>
  <c r="D56" i="1"/>
  <c r="E56" i="1"/>
  <c r="F56" i="1"/>
  <c r="G56" i="1"/>
  <c r="H56" i="1"/>
  <c r="C56" i="1"/>
  <c r="D183" i="1" l="1"/>
  <c r="D182" i="1"/>
  <c r="D122" i="1"/>
  <c r="D121" i="1"/>
  <c r="C161" i="1" l="1"/>
  <c r="D161" i="1"/>
  <c r="E161" i="1"/>
  <c r="F161" i="1"/>
  <c r="G161" i="1"/>
  <c r="H161" i="1"/>
  <c r="B161" i="1"/>
  <c r="D181" i="1"/>
  <c r="D120" i="1"/>
  <c r="D180" i="1" l="1"/>
  <c r="D119" i="1"/>
  <c r="D177" i="1" l="1"/>
  <c r="D178" i="1"/>
  <c r="D179" i="1"/>
  <c r="D115" i="1" l="1"/>
  <c r="D116" i="1"/>
  <c r="D117" i="1"/>
  <c r="D118" i="1"/>
  <c r="H18" i="1"/>
  <c r="I41" i="1"/>
  <c r="I42" i="1"/>
  <c r="D176" i="1"/>
  <c r="D175" i="1" l="1"/>
  <c r="D114" i="1"/>
  <c r="I40" i="1"/>
  <c r="D174" i="1" l="1"/>
  <c r="D113" i="1"/>
  <c r="D112" i="1" l="1"/>
  <c r="D173" i="1" l="1"/>
  <c r="D170" i="1" l="1"/>
  <c r="D171" i="1"/>
  <c r="D172" i="1"/>
  <c r="D109" i="1" l="1"/>
  <c r="D110" i="1"/>
  <c r="D111" i="1"/>
  <c r="I35" i="1"/>
  <c r="I34" i="1" l="1"/>
  <c r="D108" i="1"/>
  <c r="D169" i="1"/>
  <c r="I33" i="1" l="1"/>
  <c r="D107" i="1"/>
  <c r="D168" i="1"/>
  <c r="D106" i="1" l="1"/>
  <c r="D167" i="1"/>
  <c r="I30" i="1" l="1"/>
  <c r="D105" i="1"/>
  <c r="I28" i="1"/>
  <c r="I29" i="1"/>
  <c r="D103" i="1" l="1"/>
  <c r="D104" i="1"/>
  <c r="I27" i="1"/>
  <c r="I25" i="1" l="1"/>
  <c r="I26" i="1"/>
  <c r="D102" i="1" l="1"/>
  <c r="M161" i="1" l="1"/>
  <c r="L161" i="1"/>
  <c r="I160" i="1"/>
  <c r="D166" i="1"/>
  <c r="D143" i="1"/>
  <c r="C143" i="1"/>
  <c r="E142" i="1"/>
  <c r="E141" i="1"/>
  <c r="E143" i="1" l="1"/>
  <c r="C19" i="1" l="1"/>
  <c r="D19" i="1"/>
  <c r="E19" i="1"/>
  <c r="F19" i="1"/>
  <c r="G19" i="1"/>
  <c r="B19" i="1"/>
  <c r="G146" i="1" l="1"/>
  <c r="D101" i="1" l="1"/>
  <c r="D100" i="1" l="1"/>
  <c r="I24" i="1"/>
  <c r="I56" i="1" s="1"/>
  <c r="D165" i="1"/>
  <c r="D99" i="1" l="1"/>
  <c r="I159" i="1" l="1"/>
  <c r="H17" i="1"/>
  <c r="D138" i="1" l="1"/>
  <c r="C138" i="1"/>
  <c r="E137" i="1"/>
  <c r="E136" i="1"/>
  <c r="E138" i="1" l="1"/>
  <c r="G20" i="1" l="1"/>
  <c r="F20" i="1"/>
  <c r="E20" i="1"/>
  <c r="D20" i="1"/>
  <c r="C20" i="1"/>
  <c r="B20" i="1"/>
  <c r="H16" i="1"/>
  <c r="H15" i="1"/>
  <c r="H14" i="1"/>
  <c r="H13" i="1"/>
  <c r="H12" i="1"/>
  <c r="H11" i="1"/>
  <c r="H10" i="1"/>
  <c r="H9" i="1"/>
  <c r="H8" i="1"/>
  <c r="H19" i="1" l="1"/>
  <c r="H20" i="1"/>
  <c r="C133" i="1" l="1"/>
  <c r="D133" i="1"/>
  <c r="E133" i="1" l="1"/>
  <c r="I158" i="1" l="1"/>
  <c r="H146" i="1" l="1"/>
  <c r="E132" i="1"/>
  <c r="E131" i="1"/>
  <c r="I151" i="1" l="1"/>
  <c r="I152" i="1"/>
  <c r="I153" i="1"/>
  <c r="I154" i="1"/>
  <c r="I155" i="1"/>
  <c r="I156" i="1"/>
  <c r="I157" i="1"/>
  <c r="I150" i="1"/>
  <c r="I161" i="1" l="1"/>
</calcChain>
</file>

<file path=xl/sharedStrings.xml><?xml version="1.0" encoding="utf-8"?>
<sst xmlns="http://schemas.openxmlformats.org/spreadsheetml/2006/main" count="176" uniqueCount="72">
  <si>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</si>
  <si>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</si>
  <si>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</si>
  <si>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</si>
  <si>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</si>
  <si>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</si>
  <si>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</si>
  <si>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</si>
  <si>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</si>
  <si>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</si>
  <si>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</si>
  <si>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</si>
  <si>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</si>
  <si>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</si>
  <si>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</si>
  <si>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</si>
  <si>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</si>
  <si>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</si>
  <si>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</si>
  <si>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</si>
  <si>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</si>
  <si>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</si>
  <si>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</si>
  <si>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</si>
  <si>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</si>
  <si>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</si>
  <si>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</si>
  <si>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</si>
  <si>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</si>
  <si>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</si>
  <si>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</si>
  <si>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</si>
  <si>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</si>
  <si>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</si>
  <si>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</si>
  <si>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新型コロナ感染者数(大学生・短大生)</t>
    <rPh sb="0" eb="2">
      <t xml:space="preserve">シンガタコロナ </t>
    </rPh>
    <rPh sb="5" eb="9">
      <t xml:space="preserve">カンセンシャスウ </t>
    </rPh>
    <rPh sb="10" eb="12">
      <t xml:space="preserve">ダイガク </t>
    </rPh>
    <rPh sb="12" eb="13">
      <t xml:space="preserve">セイ </t>
    </rPh>
    <rPh sb="14" eb="16">
      <t xml:space="preserve">タンダイ </t>
    </rPh>
    <rPh sb="16" eb="17">
      <t xml:space="preserve">セイ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</si>
  <si>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</si>
  <si>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</si>
  <si>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</si>
  <si>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</si>
  <si>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</si>
  <si>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</si>
  <si>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学年</t>
    <rPh sb="0" eb="2">
      <t xml:space="preserve">ガクネン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</si>
  <si>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</si>
  <si>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感染疑い例　合計数</t>
    <rPh sb="0" eb="2">
      <t>カンセン</t>
    </rPh>
    <rPh sb="2" eb="3">
      <t>ウタガ</t>
    </rPh>
    <rPh sb="4" eb="5">
      <t>レイ</t>
    </rPh>
    <rPh sb="6" eb="9">
      <t>ゴウケイスウ</t>
    </rPh>
    <phoneticPr fontId="10"/>
  </si>
  <si>
    <t>件数</t>
    <rPh sb="0" eb="2">
      <t>ケンスウ</t>
    </rPh>
    <phoneticPr fontId="10"/>
  </si>
  <si>
    <t>発症数</t>
    <rPh sb="0" eb="3">
      <t xml:space="preserve">ハッショウスウ </t>
    </rPh>
    <phoneticPr fontId="1"/>
  </si>
  <si>
    <t>発症率</t>
    <rPh sb="0" eb="3">
      <t xml:space="preserve">ハッショウリツ </t>
    </rPh>
    <phoneticPr fontId="1"/>
  </si>
  <si>
    <t>9月</t>
  </si>
  <si>
    <t>自宅待機者数(濃厚接触者/接触者及び感染疑い例)からの発症率</t>
    <rPh sb="0" eb="6">
      <t xml:space="preserve">ジタクタイキシャスウ </t>
    </rPh>
    <rPh sb="7" eb="12">
      <t xml:space="preserve">ノウコウセッショクシャ </t>
    </rPh>
    <rPh sb="13" eb="16">
      <t xml:space="preserve">セッショクシャ </t>
    </rPh>
    <rPh sb="16" eb="17">
      <t xml:space="preserve">オヨビ </t>
    </rPh>
    <rPh sb="18" eb="21">
      <t xml:space="preserve">カンセンウタガイレイ </t>
    </rPh>
    <rPh sb="27" eb="30">
      <t xml:space="preserve">ハッショウリツ </t>
    </rPh>
    <phoneticPr fontId="10"/>
  </si>
  <si>
    <t>自宅待機者　合計数</t>
    <rPh sb="0" eb="1">
      <t>ジタクタイ</t>
    </rPh>
    <rPh sb="4" eb="5">
      <t>ノウコウセッショクシャ</t>
    </rPh>
    <rPh sb="6" eb="9">
      <t>ゴウケイスウ</t>
    </rPh>
    <phoneticPr fontId="10"/>
  </si>
  <si>
    <t>濃厚接触者/接触者　合計数</t>
    <rPh sb="0" eb="5">
      <t>ノウコウセッショクシャ</t>
    </rPh>
    <rPh sb="6" eb="9">
      <t xml:space="preserve">セッショクシャ </t>
    </rPh>
    <rPh sb="10" eb="13">
      <t>ゴウケイスウ</t>
    </rPh>
    <phoneticPr fontId="10"/>
  </si>
  <si>
    <t>10月</t>
  </si>
  <si>
    <t>療養者数(法人教職員)</t>
    <rPh sb="0" eb="4">
      <t xml:space="preserve">リョウヨウシャスウ </t>
    </rPh>
    <rPh sb="5" eb="7">
      <t xml:space="preserve">ホウジン </t>
    </rPh>
    <rPh sb="7" eb="10">
      <t xml:space="preserve">キョウショクイン </t>
    </rPh>
    <phoneticPr fontId="1"/>
  </si>
  <si>
    <t>報告日</t>
    <rPh sb="0" eb="3">
      <t xml:space="preserve">ホウコクビ </t>
    </rPh>
    <phoneticPr fontId="1"/>
  </si>
  <si>
    <t>11月</t>
  </si>
  <si>
    <t>22年6月</t>
    <rPh sb="2" eb="3">
      <t xml:space="preserve">ネン </t>
    </rPh>
    <rPh sb="4" eb="5">
      <t xml:space="preserve">ガツ </t>
    </rPh>
    <phoneticPr fontId="1"/>
  </si>
  <si>
    <t>22年7月</t>
    <rPh sb="2" eb="3">
      <t xml:space="preserve">ネン </t>
    </rPh>
    <rPh sb="4" eb="5">
      <t xml:space="preserve">ガツ </t>
    </rPh>
    <phoneticPr fontId="1"/>
  </si>
  <si>
    <t>22年8月</t>
    <rPh sb="2" eb="3">
      <t xml:space="preserve">ネン </t>
    </rPh>
    <rPh sb="4" eb="5">
      <t xml:space="preserve">ガツ </t>
    </rPh>
    <phoneticPr fontId="1"/>
  </si>
  <si>
    <t>22年9月</t>
    <rPh sb="2" eb="3">
      <t xml:space="preserve">ネン </t>
    </rPh>
    <rPh sb="4" eb="5">
      <t xml:space="preserve">ガツ </t>
    </rPh>
    <phoneticPr fontId="1"/>
  </si>
  <si>
    <t>22年10月</t>
    <rPh sb="2" eb="3">
      <t xml:space="preserve">ネン </t>
    </rPh>
    <rPh sb="5" eb="6">
      <t xml:space="preserve">ガツ </t>
    </rPh>
    <phoneticPr fontId="1"/>
  </si>
  <si>
    <t>22年11月</t>
    <rPh sb="2" eb="3">
      <t xml:space="preserve">ネン </t>
    </rPh>
    <rPh sb="5" eb="6">
      <t xml:space="preserve">ガツ </t>
    </rPh>
    <phoneticPr fontId="1"/>
  </si>
  <si>
    <r>
      <t>※感染拡大防止には、マスク着用・常時換気・</t>
    </r>
    <r>
      <rPr>
        <b/>
        <sz val="12"/>
        <color rgb="FFFF0000"/>
        <rFont val="游明朝"/>
        <family val="1"/>
        <charset val="128"/>
      </rPr>
      <t>速やかなワクチンの追加接種</t>
    </r>
    <r>
      <rPr>
        <b/>
        <sz val="12"/>
        <color theme="1"/>
        <rFont val="游明朝"/>
        <family val="1"/>
        <charset val="128"/>
      </rPr>
      <t>が重要です。</t>
    </r>
    <r>
      <rPr>
        <b/>
        <sz val="12"/>
        <color rgb="FFFF0000"/>
        <rFont val="游明朝"/>
        <family val="1"/>
        <charset val="128"/>
      </rPr>
      <t>密閉空間を避けて</t>
    </r>
    <r>
      <rPr>
        <b/>
        <sz val="12"/>
        <color theme="1"/>
        <rFont val="游明朝"/>
        <family val="1"/>
        <charset val="128"/>
      </rPr>
      <t>慎重な行動を!。</t>
    </r>
    <rPh sb="1" eb="3">
      <t xml:space="preserve">カンセンカイヒノ </t>
    </rPh>
    <rPh sb="3" eb="7">
      <t xml:space="preserve">カクダイボウシ </t>
    </rPh>
    <rPh sb="16" eb="20">
      <t xml:space="preserve">ジョウジカンキ </t>
    </rPh>
    <rPh sb="21" eb="22">
      <t xml:space="preserve">スミヤカナ </t>
    </rPh>
    <rPh sb="30" eb="34">
      <t xml:space="preserve">ツイカセッシュ </t>
    </rPh>
    <rPh sb="35" eb="37">
      <t xml:space="preserve">ジュウヨウデス。 </t>
    </rPh>
    <rPh sb="40" eb="44">
      <t xml:space="preserve">ミッペイクウカンヲ </t>
    </rPh>
    <rPh sb="45" eb="46">
      <t xml:space="preserve">サケテ </t>
    </rPh>
    <rPh sb="48" eb="50">
      <t xml:space="preserve">シンチョウナコウドウヲ </t>
    </rPh>
    <phoneticPr fontId="1"/>
  </si>
  <si>
    <t>1日の報告数では過去最多</t>
    <rPh sb="1" eb="2">
      <t xml:space="preserve">ニチノ </t>
    </rPh>
    <rPh sb="3" eb="6">
      <t xml:space="preserve">ホウコクスウデハ </t>
    </rPh>
    <rPh sb="8" eb="12">
      <t xml:space="preserve">カコサイタ </t>
    </rPh>
    <phoneticPr fontId="1"/>
  </si>
  <si>
    <t>11月合計</t>
    <rPh sb="2" eb="3">
      <t xml:space="preserve">ガツ </t>
    </rPh>
    <rPh sb="3" eb="5">
      <t xml:space="preserve">ゴウケイ </t>
    </rPh>
    <phoneticPr fontId="1"/>
  </si>
  <si>
    <t>③ ウイルスの侵入をブロックできる中和抗体価が上昇するには4週間程度必要です。ワクチン接種を急いで下さい。</t>
    <rPh sb="7" eb="9">
      <t xml:space="preserve">シンニュウヲ </t>
    </rPh>
    <rPh sb="17" eb="21">
      <t xml:space="preserve">チュウワコウタイ </t>
    </rPh>
    <rPh sb="21" eb="22">
      <t xml:space="preserve">アタイ </t>
    </rPh>
    <rPh sb="23" eb="25">
      <t xml:space="preserve">ジョウショウスルニハ </t>
    </rPh>
    <rPh sb="30" eb="32">
      <t xml:space="preserve">シュウカン </t>
    </rPh>
    <rPh sb="32" eb="34">
      <t xml:space="preserve">テイド </t>
    </rPh>
    <rPh sb="34" eb="36">
      <t xml:space="preserve">ヒツヨウデス。 </t>
    </rPh>
    <rPh sb="46" eb="47">
      <t xml:space="preserve">イソイデクダサイ。 </t>
    </rPh>
    <phoneticPr fontId="1"/>
  </si>
  <si>
    <t>② 現在の感染状況は、既に第8波を迎えています。感染者数のピークは、オミクロン対応ワクチンの接種率が低率なら12月から1月にかけて第7波を超えるピークが懸念されます。</t>
    <rPh sb="2" eb="4">
      <t xml:space="preserve">ゲンザイノ </t>
    </rPh>
    <rPh sb="5" eb="7">
      <t xml:space="preserve">カンセンシャスウノ </t>
    </rPh>
    <rPh sb="7" eb="9">
      <t xml:space="preserve">ジョウキョウ </t>
    </rPh>
    <rPh sb="11" eb="12">
      <t xml:space="preserve">スデニ </t>
    </rPh>
    <rPh sb="13" eb="14">
      <t xml:space="preserve">ダイ </t>
    </rPh>
    <rPh sb="15" eb="16">
      <t xml:space="preserve">ハ </t>
    </rPh>
    <rPh sb="17" eb="18">
      <t xml:space="preserve">ムカエテイマス </t>
    </rPh>
    <rPh sb="69" eb="70">
      <t xml:space="preserve">コエル </t>
    </rPh>
    <rPh sb="76" eb="78">
      <t xml:space="preserve">ケネンサレマス </t>
    </rPh>
    <phoneticPr fontId="1"/>
  </si>
  <si>
    <t>過去最多の感染者数</t>
    <rPh sb="0" eb="2">
      <t xml:space="preserve">カコタイタ </t>
    </rPh>
    <rPh sb="2" eb="4">
      <t xml:space="preserve">サイタ </t>
    </rPh>
    <rPh sb="5" eb="9">
      <t xml:space="preserve">カンセンシャスウ </t>
    </rPh>
    <phoneticPr fontId="1"/>
  </si>
  <si>
    <t>※法人全体では11名</t>
    <rPh sb="1" eb="3">
      <t xml:space="preserve">ホウジンダンタイデハ </t>
    </rPh>
    <rPh sb="3" eb="5">
      <t xml:space="preserve">ゼンタイ </t>
    </rPh>
    <rPh sb="9" eb="10">
      <t xml:space="preserve">メイ </t>
    </rPh>
    <phoneticPr fontId="1"/>
  </si>
  <si>
    <t>感染報告例は、すべて学外での感染。換気が不十分な狭い飲食店での感染に注意</t>
    <rPh sb="0" eb="5">
      <t xml:space="preserve">カンセンレイ </t>
    </rPh>
    <rPh sb="10" eb="12">
      <t xml:space="preserve">ガクガイ </t>
    </rPh>
    <rPh sb="17" eb="19">
      <t xml:space="preserve">カンキガ </t>
    </rPh>
    <rPh sb="20" eb="23">
      <t xml:space="preserve">フジュウブンナ </t>
    </rPh>
    <rPh sb="24" eb="25">
      <t>セマイ</t>
    </rPh>
    <rPh sb="31" eb="33">
      <t xml:space="preserve">カンセンニ </t>
    </rPh>
    <rPh sb="34" eb="36">
      <t xml:space="preserve">チュウイ </t>
    </rPh>
    <phoneticPr fontId="1"/>
  </si>
  <si>
    <t>① 岩手県の先週(11/20〜11/26)の1週間平均の感染者数は、411名→519名→757名→892名→1149名→1477名と6週連続して増加</t>
    <rPh sb="2" eb="5">
      <t xml:space="preserve">イワテケン </t>
    </rPh>
    <rPh sb="6" eb="8">
      <t xml:space="preserve">センシュウ </t>
    </rPh>
    <rPh sb="23" eb="27">
      <t xml:space="preserve">シュウカンヘイキン </t>
    </rPh>
    <rPh sb="28" eb="32">
      <t xml:space="preserve">カンセンシャスウ </t>
    </rPh>
    <rPh sb="37" eb="38">
      <t xml:space="preserve">メイ </t>
    </rPh>
    <rPh sb="42" eb="43">
      <t xml:space="preserve">メイ </t>
    </rPh>
    <rPh sb="52" eb="53">
      <t xml:space="preserve">メイ </t>
    </rPh>
    <rPh sb="58" eb="59">
      <t xml:space="preserve">メイ </t>
    </rPh>
    <rPh sb="64" eb="65">
      <t xml:space="preserve">メイ </t>
    </rPh>
    <rPh sb="67" eb="68">
      <t xml:space="preserve">レンゾクシテ </t>
    </rPh>
    <rPh sb="70" eb="71">
      <t xml:space="preserve">メイ </t>
    </rPh>
    <phoneticPr fontId="1"/>
  </si>
  <si>
    <t>感染率</t>
    <rPh sb="0" eb="3">
      <t xml:space="preserve">カンセンリツ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</si>
</sst>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2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78" fontId="9" fillId="0" borderId="6" xfId="0" applyNumberFormat="1" applyFont="1" applyBorder="1">
      <alignment vertical="center"/>
    </xf>
    <xf numFmtId="178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178" fontId="7" fillId="0" borderId="1" xfId="0" applyNumberFormat="1" applyFont="1" applyBorder="1">
      <alignment vertical="center"/>
    </xf>
    <xf numFmtId="178" fontId="4" fillId="0" borderId="1" xfId="0" applyNumberFormat="1" applyFont="1" applyBorder="1" applyAlignment="1">
      <alignment horizontal="center" vertical="center"/>
    </xf>
    <xf numFmtId="177" fontId="14" fillId="0" borderId="1" xfId="1" applyNumberFormat="1" applyFont="1" applyFill="1" applyBorder="1" applyAlignment="1">
      <alignment horizontal="center" vertical="center"/>
    </xf>
    <xf numFmtId="0" fontId="9" fillId="0" borderId="2" xfId="0" applyFont="1" applyBorder="1">
      <alignment vertical="center"/>
    </xf>
    <xf numFmtId="178" fontId="9" fillId="0" borderId="7" xfId="0" applyNumberFormat="1" applyFont="1" applyBorder="1">
      <alignment vertical="center"/>
    </xf>
    <xf numFmtId="178" fontId="9" fillId="0" borderId="2" xfId="0" applyNumberFormat="1" applyFont="1" applyBorder="1">
      <alignment vertical="center"/>
    </xf>
    <xf numFmtId="177" fontId="14" fillId="0" borderId="2" xfId="1" applyNumberFormat="1" applyFont="1" applyFill="1" applyBorder="1" applyAlignment="1">
      <alignment horizontal="center" vertical="center"/>
    </xf>
    <xf numFmtId="0" fontId="9" fillId="0" borderId="10" xfId="0" applyFont="1" applyBorder="1">
      <alignment vertical="center"/>
    </xf>
    <xf numFmtId="178" fontId="5" fillId="0" borderId="10" xfId="0" applyNumberFormat="1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7" fontId="16" fillId="0" borderId="1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6" fontId="0" fillId="3" borderId="1" xfId="0" applyNumberFormat="1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right" vertical="center"/>
    </xf>
    <xf numFmtId="56" fontId="0" fillId="0" borderId="1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18" fillId="0" borderId="0" xfId="0" applyFont="1">
      <alignment vertical="center"/>
    </xf>
    <xf numFmtId="56" fontId="0" fillId="0" borderId="0" xfId="0" applyNumberFormat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178" fontId="0" fillId="3" borderId="1" xfId="0" applyNumberFormat="1" applyFill="1" applyBorder="1">
      <alignment vertical="center"/>
    </xf>
    <xf numFmtId="0" fontId="7" fillId="2" borderId="1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5" fontId="11" fillId="0" borderId="1" xfId="0" applyNumberFormat="1" applyFont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7" fillId="0" borderId="0" xfId="0" applyNumberFormat="1" applyFont="1" applyBorder="1">
      <alignment vertical="center"/>
    </xf>
    <xf numFmtId="178" fontId="0" fillId="0" borderId="0" xfId="0" applyNumberFormat="1" applyBorder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56" fontId="0" fillId="0" borderId="1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center" vertical="center"/>
    </xf>
    <xf numFmtId="178" fontId="0" fillId="5" borderId="1" xfId="0" applyNumberFormat="1" applyFill="1" applyBorder="1">
      <alignment vertical="center"/>
    </xf>
    <xf numFmtId="177" fontId="0" fillId="0" borderId="1" xfId="1" applyNumberFormat="1" applyFont="1" applyBorder="1" applyAlignment="1">
      <alignment horizontal="center" vertical="center"/>
    </xf>
    <xf numFmtId="177" fontId="19" fillId="5" borderId="4" xfId="1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/Library/Mobile%20Documents/com~apple~CloudDocs/Documents/&#30427;&#23713;&#22823;&#23398;&#12454;&#12456;&#12523;&#12493;&#12473;&#12475;&#12531;&#12479;&#12540;/COVID-19&#23550;&#24540;/COVID-19&#24863;&#26579;&#32773;&#12522;&#1247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学・短大"/>
      <sheetName val="再感染例"/>
      <sheetName val="濃厚接触者リスト"/>
      <sheetName val="クラスター"/>
      <sheetName val="クラスター①(嶺岸)"/>
      <sheetName val="感染経路"/>
      <sheetName val="大学・短大集計表"/>
      <sheetName val="法人職員"/>
      <sheetName val="カルテID作成方法"/>
      <sheetName val="幼稚園感染者数"/>
      <sheetName val="幼稚園感染者データ"/>
      <sheetName val="附属高校"/>
      <sheetName val="高校感染者数"/>
      <sheetName val="柔道部"/>
      <sheetName val="野球部"/>
      <sheetName val="清瞬館"/>
      <sheetName val="Sheet5"/>
      <sheetName val="対応件数"/>
      <sheetName val="学科・学年別感染者数"/>
      <sheetName val="月日別感染者数"/>
      <sheetName val="新型コロナ感染療養者経過表"/>
    </sheetNames>
    <sheetDataSet>
      <sheetData sheetId="0">
        <row r="326">
          <cell r="T326">
            <v>0.34343434343434343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AP183"/>
  <sheetViews>
    <sheetView tabSelected="1" topLeftCell="A51" zoomScale="140" zoomScaleNormal="140" workbookViewId="0">
      <selection activeCell="A60" sqref="A60:XFD93"/>
    </sheetView>
  </sheetViews>
  <sheetFormatPr baseColWidth="10" defaultRowHeight="20"/>
  <cols>
    <col min="1" max="1" width="14.140625" style="2" bestFit="1" customWidth="1"/>
    <col min="6" max="6" width="13" bestFit="1" customWidth="1"/>
    <col min="7" max="7" width="14.140625" bestFit="1" customWidth="1"/>
    <col min="11" max="11" width="13.28515625" bestFit="1" customWidth="1"/>
  </cols>
  <sheetData>
    <row r="1" spans="1:9" s="75" customFormat="1">
      <c r="A1" s="73" t="s">
        <v>70</v>
      </c>
    </row>
    <row r="2" spans="1:9" s="57" customFormat="1">
      <c r="A2" s="73" t="s">
        <v>66</v>
      </c>
    </row>
    <row r="3" spans="1:9" s="57" customFormat="1">
      <c r="A3" s="73" t="s">
        <v>65</v>
      </c>
    </row>
    <row r="4" spans="1:9" s="57" customFormat="1">
      <c r="A4" s="24" t="s">
        <v>62</v>
      </c>
    </row>
    <row r="5" spans="1:9" s="57" customFormat="1">
      <c r="A5" s="24"/>
    </row>
    <row r="6" spans="1:9" s="11" customFormat="1" ht="24">
      <c r="A6" s="68" t="s">
        <v>35</v>
      </c>
      <c r="F6" s="11" t="s">
        <v>12</v>
      </c>
      <c r="G6" s="22">
        <v>44892</v>
      </c>
      <c r="H6" s="23">
        <v>0.95833333333333337</v>
      </c>
    </row>
    <row r="7" spans="1:9">
      <c r="A7" s="8" t="s">
        <v>14</v>
      </c>
      <c r="B7" s="1" t="s">
        <v>0</v>
      </c>
      <c r="C7" s="8" t="s">
        <v>1</v>
      </c>
      <c r="D7" s="1" t="s">
        <v>2</v>
      </c>
      <c r="E7" s="1" t="s">
        <v>3</v>
      </c>
      <c r="F7" s="8" t="s">
        <v>4</v>
      </c>
      <c r="G7" s="116" t="s">
        <v>5</v>
      </c>
      <c r="H7" s="8" t="s">
        <v>6</v>
      </c>
    </row>
    <row r="8" spans="1:9">
      <c r="A8" s="8" t="s">
        <v>7</v>
      </c>
      <c r="B8" s="8">
        <v>1</v>
      </c>
      <c r="C8" s="8">
        <v>0</v>
      </c>
      <c r="D8" s="8">
        <v>0</v>
      </c>
      <c r="E8" s="8">
        <v>2</v>
      </c>
      <c r="F8" s="8">
        <v>0</v>
      </c>
      <c r="G8" s="8">
        <v>0</v>
      </c>
      <c r="H8" s="8">
        <f t="shared" ref="H8:H18" si="0">SUM(B8:G8)</f>
        <v>3</v>
      </c>
    </row>
    <row r="9" spans="1:9">
      <c r="A9" s="8" t="s">
        <v>8</v>
      </c>
      <c r="B9" s="8">
        <v>2</v>
      </c>
      <c r="C9" s="8">
        <v>0</v>
      </c>
      <c r="D9" s="8">
        <v>4</v>
      </c>
      <c r="E9" s="8">
        <v>1</v>
      </c>
      <c r="F9" s="8">
        <v>0</v>
      </c>
      <c r="G9" s="8">
        <v>7</v>
      </c>
      <c r="H9" s="8">
        <f t="shared" si="0"/>
        <v>14</v>
      </c>
    </row>
    <row r="10" spans="1:9">
      <c r="A10" s="8" t="s">
        <v>9</v>
      </c>
      <c r="B10" s="8">
        <v>0</v>
      </c>
      <c r="C10" s="8">
        <v>2</v>
      </c>
      <c r="D10" s="8">
        <v>3</v>
      </c>
      <c r="E10" s="8">
        <v>8</v>
      </c>
      <c r="F10" s="8">
        <v>5</v>
      </c>
      <c r="G10" s="8">
        <v>2</v>
      </c>
      <c r="H10" s="8">
        <f t="shared" si="0"/>
        <v>20</v>
      </c>
    </row>
    <row r="11" spans="1:9">
      <c r="A11" s="8" t="s">
        <v>10</v>
      </c>
      <c r="B11" s="8">
        <v>3</v>
      </c>
      <c r="C11" s="8">
        <v>2</v>
      </c>
      <c r="D11" s="8">
        <v>0</v>
      </c>
      <c r="E11" s="8">
        <v>5</v>
      </c>
      <c r="F11" s="8">
        <v>2</v>
      </c>
      <c r="G11" s="8">
        <v>3</v>
      </c>
      <c r="H11" s="8">
        <f t="shared" si="0"/>
        <v>15</v>
      </c>
    </row>
    <row r="12" spans="1:9">
      <c r="A12" s="8" t="s">
        <v>11</v>
      </c>
      <c r="B12" s="8">
        <v>2</v>
      </c>
      <c r="C12" s="8">
        <v>4</v>
      </c>
      <c r="D12" s="8">
        <v>5</v>
      </c>
      <c r="E12" s="8">
        <v>8</v>
      </c>
      <c r="F12" s="8">
        <v>3</v>
      </c>
      <c r="G12" s="8">
        <v>4</v>
      </c>
      <c r="H12" s="8">
        <f t="shared" si="0"/>
        <v>26</v>
      </c>
    </row>
    <row r="13" spans="1:9">
      <c r="A13" s="8" t="s">
        <v>16</v>
      </c>
      <c r="B13" s="8">
        <v>0</v>
      </c>
      <c r="C13" s="8">
        <v>1</v>
      </c>
      <c r="D13" s="8">
        <v>2</v>
      </c>
      <c r="E13" s="8">
        <v>5</v>
      </c>
      <c r="F13" s="8">
        <v>1</v>
      </c>
      <c r="G13" s="8">
        <v>1</v>
      </c>
      <c r="H13" s="8">
        <f t="shared" si="0"/>
        <v>10</v>
      </c>
    </row>
    <row r="14" spans="1:9">
      <c r="A14" s="8" t="s">
        <v>17</v>
      </c>
      <c r="B14" s="36">
        <v>7</v>
      </c>
      <c r="C14" s="8">
        <v>4</v>
      </c>
      <c r="D14" s="36">
        <v>8</v>
      </c>
      <c r="E14" s="58">
        <v>12</v>
      </c>
      <c r="F14" s="8">
        <v>4</v>
      </c>
      <c r="G14" s="36">
        <v>10</v>
      </c>
      <c r="H14" s="36">
        <f t="shared" si="0"/>
        <v>45</v>
      </c>
    </row>
    <row r="15" spans="1:9">
      <c r="A15" s="8" t="s">
        <v>19</v>
      </c>
      <c r="B15" s="8">
        <v>2</v>
      </c>
      <c r="C15" s="36">
        <v>6</v>
      </c>
      <c r="D15" s="8">
        <v>2</v>
      </c>
      <c r="E15" s="36">
        <v>15</v>
      </c>
      <c r="F15" s="7">
        <v>10</v>
      </c>
      <c r="G15" s="8">
        <v>8</v>
      </c>
      <c r="H15" s="8">
        <f t="shared" si="0"/>
        <v>43</v>
      </c>
      <c r="I15" s="6"/>
    </row>
    <row r="16" spans="1:9">
      <c r="A16" s="8" t="s">
        <v>48</v>
      </c>
      <c r="B16" s="8">
        <v>4</v>
      </c>
      <c r="C16" s="8">
        <v>1</v>
      </c>
      <c r="D16" s="8">
        <v>0</v>
      </c>
      <c r="E16" s="8">
        <v>4</v>
      </c>
      <c r="F16" s="63">
        <v>4</v>
      </c>
      <c r="G16" s="8">
        <v>2</v>
      </c>
      <c r="H16" s="8">
        <f t="shared" si="0"/>
        <v>15</v>
      </c>
      <c r="I16" s="6"/>
    </row>
    <row r="17" spans="1:11" ht="21" thickBot="1">
      <c r="A17" s="8" t="s">
        <v>52</v>
      </c>
      <c r="B17" s="8">
        <v>3</v>
      </c>
      <c r="C17" s="8">
        <v>3</v>
      </c>
      <c r="D17" s="8">
        <v>2</v>
      </c>
      <c r="E17" s="8">
        <v>3</v>
      </c>
      <c r="F17" s="8">
        <v>4</v>
      </c>
      <c r="G17" s="8">
        <v>0</v>
      </c>
      <c r="H17" s="3">
        <f t="shared" si="0"/>
        <v>15</v>
      </c>
      <c r="I17" s="6"/>
    </row>
    <row r="18" spans="1:11" ht="21" thickBot="1">
      <c r="A18" s="84" t="s">
        <v>55</v>
      </c>
      <c r="B18" s="7">
        <v>14</v>
      </c>
      <c r="C18" s="7">
        <v>7</v>
      </c>
      <c r="D18" s="7">
        <v>11</v>
      </c>
      <c r="E18" s="7">
        <v>25</v>
      </c>
      <c r="F18" s="8">
        <v>4</v>
      </c>
      <c r="G18" s="7">
        <v>11</v>
      </c>
      <c r="H18" s="83">
        <f t="shared" si="0"/>
        <v>72</v>
      </c>
      <c r="I18" s="100" t="s">
        <v>67</v>
      </c>
      <c r="J18" s="101"/>
    </row>
    <row r="19" spans="1:11" ht="21" thickBot="1">
      <c r="A19" s="61" t="s">
        <v>6</v>
      </c>
      <c r="B19" s="62">
        <f>SUM(B8:B18)</f>
        <v>38</v>
      </c>
      <c r="C19" s="62">
        <f t="shared" ref="C19:G19" si="1">SUM(C8:C18)</f>
        <v>30</v>
      </c>
      <c r="D19" s="62">
        <f t="shared" si="1"/>
        <v>37</v>
      </c>
      <c r="E19" s="62">
        <f t="shared" si="1"/>
        <v>88</v>
      </c>
      <c r="F19" s="62">
        <f t="shared" si="1"/>
        <v>37</v>
      </c>
      <c r="G19" s="62">
        <f t="shared" si="1"/>
        <v>48</v>
      </c>
      <c r="H19" s="62">
        <f>SUM(H8:H18)</f>
        <v>278</v>
      </c>
    </row>
    <row r="20" spans="1:11">
      <c r="A20" s="5" t="s">
        <v>15</v>
      </c>
      <c r="B20" s="4">
        <f>B19/247</f>
        <v>0.15384615384615385</v>
      </c>
      <c r="C20" s="4">
        <f>C19/303</f>
        <v>9.9009900990099015E-2</v>
      </c>
      <c r="D20" s="4">
        <f>D19/324</f>
        <v>0.11419753086419752</v>
      </c>
      <c r="E20" s="4">
        <f>E19/545</f>
        <v>0.16146788990825689</v>
      </c>
      <c r="F20" s="4">
        <f>F19/300</f>
        <v>0.12333333333333334</v>
      </c>
      <c r="G20" s="115">
        <f>G19/183</f>
        <v>0.26229508196721313</v>
      </c>
      <c r="H20" s="4">
        <f>H19/1902</f>
        <v>0.14616193480546794</v>
      </c>
    </row>
    <row r="22" spans="1:11">
      <c r="A22" s="69" t="s">
        <v>40</v>
      </c>
    </row>
    <row r="23" spans="1:11">
      <c r="A23" s="8" t="s">
        <v>54</v>
      </c>
      <c r="B23" s="8" t="s">
        <v>13</v>
      </c>
      <c r="C23" s="1" t="s">
        <v>0</v>
      </c>
      <c r="D23" s="8" t="s">
        <v>1</v>
      </c>
      <c r="E23" s="1" t="s">
        <v>2</v>
      </c>
      <c r="F23" s="1" t="s">
        <v>3</v>
      </c>
      <c r="G23" s="8" t="s">
        <v>4</v>
      </c>
      <c r="H23" s="17" t="s">
        <v>5</v>
      </c>
      <c r="I23" s="8" t="s">
        <v>6</v>
      </c>
    </row>
    <row r="24" spans="1:11">
      <c r="A24" s="70">
        <v>44867</v>
      </c>
      <c r="B24" s="67">
        <v>44867</v>
      </c>
      <c r="C24" s="8">
        <v>1</v>
      </c>
      <c r="D24" s="8"/>
      <c r="E24" s="8"/>
      <c r="F24" s="8"/>
      <c r="G24" s="8"/>
      <c r="H24" s="8"/>
      <c r="I24" s="8">
        <f>SUM(C24:H24)</f>
        <v>1</v>
      </c>
      <c r="J24" s="2"/>
    </row>
    <row r="25" spans="1:11">
      <c r="A25" s="70">
        <v>44869</v>
      </c>
      <c r="B25" s="67">
        <v>44868</v>
      </c>
      <c r="C25" s="8"/>
      <c r="D25" s="8"/>
      <c r="E25" s="8"/>
      <c r="F25" s="8">
        <v>1</v>
      </c>
      <c r="G25" s="8"/>
      <c r="H25" s="8"/>
      <c r="I25" s="8">
        <f t="shared" ref="I25:I35" si="2">SUM(C25:H25)</f>
        <v>1</v>
      </c>
      <c r="J25" s="2"/>
    </row>
    <row r="26" spans="1:11">
      <c r="A26" s="70">
        <v>44869</v>
      </c>
      <c r="B26" s="67">
        <v>44869</v>
      </c>
      <c r="C26" s="8"/>
      <c r="D26" s="8">
        <v>1</v>
      </c>
      <c r="E26" s="8"/>
      <c r="F26" s="8"/>
      <c r="G26" s="8"/>
      <c r="H26" s="8"/>
      <c r="I26" s="8">
        <f t="shared" si="2"/>
        <v>1</v>
      </c>
      <c r="J26" s="2"/>
    </row>
    <row r="27" spans="1:11">
      <c r="A27" s="70">
        <v>44870</v>
      </c>
      <c r="B27" s="67">
        <v>44869</v>
      </c>
      <c r="C27" s="8">
        <v>1</v>
      </c>
      <c r="D27" s="8"/>
      <c r="E27" s="8"/>
      <c r="F27" s="8">
        <v>1</v>
      </c>
      <c r="G27" s="8"/>
      <c r="H27" s="8"/>
      <c r="I27" s="8">
        <f t="shared" si="2"/>
        <v>2</v>
      </c>
      <c r="J27" s="2"/>
    </row>
    <row r="28" spans="1:11">
      <c r="A28" s="70">
        <v>44871</v>
      </c>
      <c r="B28" s="67">
        <v>44871</v>
      </c>
      <c r="C28" s="8"/>
      <c r="D28" s="8"/>
      <c r="E28" s="8"/>
      <c r="F28" s="8">
        <v>1</v>
      </c>
      <c r="G28" s="8"/>
      <c r="H28" s="8"/>
      <c r="I28" s="8">
        <f t="shared" si="2"/>
        <v>1</v>
      </c>
      <c r="J28" s="2"/>
    </row>
    <row r="29" spans="1:11">
      <c r="A29" s="106">
        <v>44872</v>
      </c>
      <c r="B29" s="107">
        <v>44872</v>
      </c>
      <c r="C29" s="8">
        <v>1</v>
      </c>
      <c r="D29" s="8">
        <v>1</v>
      </c>
      <c r="E29" s="8">
        <v>2</v>
      </c>
      <c r="F29" s="8"/>
      <c r="G29" s="8"/>
      <c r="H29" s="8">
        <v>1</v>
      </c>
      <c r="I29" s="76">
        <f t="shared" si="2"/>
        <v>5</v>
      </c>
      <c r="K29" s="78"/>
    </row>
    <row r="30" spans="1:11" ht="24">
      <c r="A30" s="106">
        <v>44873</v>
      </c>
      <c r="B30" s="107">
        <v>44873</v>
      </c>
      <c r="C30" s="8">
        <v>2</v>
      </c>
      <c r="D30" s="8">
        <v>1</v>
      </c>
      <c r="E30" s="8">
        <v>2</v>
      </c>
      <c r="F30" s="8">
        <v>2</v>
      </c>
      <c r="G30" s="8">
        <v>1</v>
      </c>
      <c r="H30" s="8"/>
      <c r="I30" s="36">
        <f t="shared" si="2"/>
        <v>8</v>
      </c>
      <c r="J30" s="79"/>
      <c r="K30" s="78"/>
    </row>
    <row r="31" spans="1:11" ht="24">
      <c r="A31" s="108">
        <v>44874</v>
      </c>
      <c r="B31" s="107">
        <v>44873</v>
      </c>
      <c r="C31" s="8"/>
      <c r="D31" s="8">
        <v>1</v>
      </c>
      <c r="E31" s="8"/>
      <c r="F31" s="8"/>
      <c r="G31" s="8"/>
      <c r="H31" s="8"/>
      <c r="I31" s="90">
        <v>3</v>
      </c>
      <c r="J31" s="79"/>
      <c r="K31" s="78"/>
    </row>
    <row r="32" spans="1:11" ht="24">
      <c r="A32" s="109"/>
      <c r="B32" s="107">
        <v>44874</v>
      </c>
      <c r="C32" s="8"/>
      <c r="D32" s="8">
        <v>1</v>
      </c>
      <c r="E32" s="8">
        <v>1</v>
      </c>
      <c r="F32" s="8"/>
      <c r="G32" s="8"/>
      <c r="H32" s="8"/>
      <c r="I32" s="91"/>
      <c r="J32" s="79"/>
      <c r="K32" s="78"/>
    </row>
    <row r="33" spans="1:14" ht="24">
      <c r="A33" s="106">
        <v>44875</v>
      </c>
      <c r="B33" s="107">
        <v>44875</v>
      </c>
      <c r="C33" s="8">
        <v>2</v>
      </c>
      <c r="D33" s="8"/>
      <c r="E33" s="8"/>
      <c r="F33" s="8">
        <v>1</v>
      </c>
      <c r="G33" s="8"/>
      <c r="H33" s="8">
        <v>1</v>
      </c>
      <c r="I33" s="8">
        <f t="shared" si="2"/>
        <v>4</v>
      </c>
      <c r="J33" s="79"/>
      <c r="K33" s="78"/>
    </row>
    <row r="34" spans="1:14" ht="24">
      <c r="A34" s="106">
        <v>44876</v>
      </c>
      <c r="B34" s="107">
        <v>44876</v>
      </c>
      <c r="C34" s="8">
        <v>2</v>
      </c>
      <c r="D34" s="8">
        <v>1</v>
      </c>
      <c r="E34" s="8"/>
      <c r="F34" s="8"/>
      <c r="G34" s="8"/>
      <c r="H34" s="8">
        <v>2</v>
      </c>
      <c r="I34" s="8">
        <f t="shared" si="2"/>
        <v>5</v>
      </c>
      <c r="J34" s="79"/>
      <c r="K34" s="78"/>
    </row>
    <row r="35" spans="1:14" ht="24">
      <c r="A35" s="106">
        <v>44877</v>
      </c>
      <c r="B35" s="107">
        <v>44877</v>
      </c>
      <c r="C35" s="8">
        <v>1</v>
      </c>
      <c r="D35" s="8"/>
      <c r="E35" s="8"/>
      <c r="F35" s="8"/>
      <c r="G35" s="8"/>
      <c r="H35" s="8"/>
      <c r="I35" s="8">
        <f t="shared" si="2"/>
        <v>1</v>
      </c>
      <c r="J35" s="79"/>
      <c r="K35" s="78"/>
    </row>
    <row r="36" spans="1:14" ht="24">
      <c r="A36" s="108">
        <v>44879</v>
      </c>
      <c r="B36" s="107">
        <v>44878</v>
      </c>
      <c r="C36" s="8"/>
      <c r="D36" s="8"/>
      <c r="E36" s="8"/>
      <c r="F36" s="8">
        <v>1</v>
      </c>
      <c r="G36" s="8"/>
      <c r="H36" s="8"/>
      <c r="I36" s="90">
        <v>4</v>
      </c>
      <c r="J36" s="79"/>
      <c r="K36" s="78"/>
    </row>
    <row r="37" spans="1:14" ht="24">
      <c r="A37" s="109"/>
      <c r="B37" s="107">
        <v>44879</v>
      </c>
      <c r="C37" s="8"/>
      <c r="D37" s="8"/>
      <c r="E37" s="8">
        <v>2</v>
      </c>
      <c r="F37" s="8"/>
      <c r="G37" s="8">
        <v>1</v>
      </c>
      <c r="H37" s="8"/>
      <c r="I37" s="91"/>
      <c r="J37" s="79"/>
      <c r="K37" s="78"/>
    </row>
    <row r="38" spans="1:14" ht="24">
      <c r="A38" s="108">
        <v>44880</v>
      </c>
      <c r="B38" s="107">
        <v>44879</v>
      </c>
      <c r="C38" s="8"/>
      <c r="D38" s="8"/>
      <c r="E38" s="8"/>
      <c r="F38" s="8">
        <v>1</v>
      </c>
      <c r="G38" s="8"/>
      <c r="H38" s="8"/>
      <c r="I38" s="90">
        <v>3</v>
      </c>
      <c r="J38" s="79"/>
      <c r="K38" s="78"/>
    </row>
    <row r="39" spans="1:14" ht="24">
      <c r="A39" s="109"/>
      <c r="B39" s="107">
        <v>44880</v>
      </c>
      <c r="C39" s="8"/>
      <c r="D39" s="8"/>
      <c r="E39" s="8">
        <v>1</v>
      </c>
      <c r="F39" s="8"/>
      <c r="G39" s="8"/>
      <c r="H39" s="8">
        <v>1</v>
      </c>
      <c r="I39" s="91"/>
      <c r="J39" s="79"/>
      <c r="K39" s="78"/>
    </row>
    <row r="40" spans="1:14" ht="24">
      <c r="A40" s="106">
        <v>44881</v>
      </c>
      <c r="B40" s="107">
        <v>44881</v>
      </c>
      <c r="C40" s="8"/>
      <c r="D40" s="8"/>
      <c r="E40" s="8"/>
      <c r="F40" s="8">
        <v>1</v>
      </c>
      <c r="G40" s="8"/>
      <c r="H40" s="8"/>
      <c r="I40" s="8">
        <f t="shared" ref="I40:I42" si="3">SUM(C40:H40)</f>
        <v>1</v>
      </c>
      <c r="J40" s="79"/>
      <c r="K40" s="78"/>
    </row>
    <row r="41" spans="1:14" ht="24">
      <c r="A41" s="106">
        <v>44882</v>
      </c>
      <c r="B41" s="107">
        <v>44882</v>
      </c>
      <c r="C41" s="8">
        <v>1</v>
      </c>
      <c r="D41" s="8"/>
      <c r="E41" s="8"/>
      <c r="F41" s="8"/>
      <c r="G41" s="8">
        <v>1</v>
      </c>
      <c r="H41" s="8"/>
      <c r="I41" s="8">
        <f t="shared" si="3"/>
        <v>2</v>
      </c>
      <c r="J41" s="79"/>
      <c r="K41" s="78"/>
    </row>
    <row r="42" spans="1:14" ht="24">
      <c r="A42" s="106">
        <v>44883</v>
      </c>
      <c r="B42" s="107">
        <v>44883</v>
      </c>
      <c r="C42" s="8"/>
      <c r="D42" s="8"/>
      <c r="E42" s="8"/>
      <c r="F42" s="8">
        <v>1</v>
      </c>
      <c r="G42" s="8">
        <v>1</v>
      </c>
      <c r="H42" s="8"/>
      <c r="I42" s="8">
        <f t="shared" si="3"/>
        <v>2</v>
      </c>
      <c r="J42" s="79"/>
      <c r="K42" s="78"/>
    </row>
    <row r="43" spans="1:14" ht="24">
      <c r="A43" s="108">
        <v>44884</v>
      </c>
      <c r="B43" s="107">
        <v>44882</v>
      </c>
      <c r="C43" s="8"/>
      <c r="D43" s="8"/>
      <c r="E43" s="8"/>
      <c r="F43" s="8"/>
      <c r="G43" s="8"/>
      <c r="H43" s="8">
        <v>1</v>
      </c>
      <c r="I43" s="90">
        <v>3</v>
      </c>
      <c r="J43" s="79"/>
      <c r="K43" s="78"/>
    </row>
    <row r="44" spans="1:14" ht="24">
      <c r="A44" s="110"/>
      <c r="B44" s="107">
        <v>44883</v>
      </c>
      <c r="C44" s="8"/>
      <c r="D44" s="8"/>
      <c r="E44" s="8"/>
      <c r="F44" s="8">
        <v>1</v>
      </c>
      <c r="G44" s="8"/>
      <c r="H44" s="8"/>
      <c r="I44" s="102"/>
      <c r="J44" s="79"/>
      <c r="K44" s="78"/>
    </row>
    <row r="45" spans="1:14" ht="24">
      <c r="A45" s="109"/>
      <c r="B45" s="107">
        <v>44884</v>
      </c>
      <c r="C45" s="8"/>
      <c r="D45" s="8"/>
      <c r="E45" s="8"/>
      <c r="F45" s="8">
        <v>1</v>
      </c>
      <c r="G45" s="8"/>
      <c r="H45" s="8"/>
      <c r="I45" s="91"/>
      <c r="J45" s="79"/>
      <c r="K45" s="78"/>
    </row>
    <row r="46" spans="1:14">
      <c r="A46" s="108">
        <v>44886</v>
      </c>
      <c r="B46" s="107">
        <v>44885</v>
      </c>
      <c r="C46" s="8"/>
      <c r="D46" s="8">
        <v>1</v>
      </c>
      <c r="E46" s="8"/>
      <c r="F46" s="8"/>
      <c r="G46" s="8"/>
      <c r="H46" s="8">
        <v>1</v>
      </c>
      <c r="I46" s="98">
        <v>9</v>
      </c>
      <c r="J46" s="95" t="s">
        <v>63</v>
      </c>
      <c r="K46" s="96"/>
      <c r="L46" s="96"/>
      <c r="M46" s="97" t="s">
        <v>68</v>
      </c>
      <c r="N46" s="97"/>
    </row>
    <row r="47" spans="1:14">
      <c r="A47" s="109"/>
      <c r="B47" s="107">
        <v>44886</v>
      </c>
      <c r="C47" s="8">
        <v>1</v>
      </c>
      <c r="D47" s="8"/>
      <c r="E47" s="8">
        <v>2</v>
      </c>
      <c r="F47" s="8">
        <v>2</v>
      </c>
      <c r="G47" s="8"/>
      <c r="H47" s="8">
        <v>2</v>
      </c>
      <c r="I47" s="99"/>
      <c r="J47" s="95"/>
      <c r="K47" s="96"/>
      <c r="L47" s="96"/>
      <c r="M47" s="97"/>
      <c r="N47" s="97"/>
    </row>
    <row r="48" spans="1:14" ht="24">
      <c r="A48" s="108">
        <v>44887</v>
      </c>
      <c r="B48" s="107">
        <v>44886</v>
      </c>
      <c r="C48" s="8"/>
      <c r="D48" s="8"/>
      <c r="E48" s="8"/>
      <c r="F48" s="8"/>
      <c r="G48" s="8"/>
      <c r="H48" s="8">
        <v>1</v>
      </c>
      <c r="I48" s="90">
        <v>4</v>
      </c>
      <c r="J48" s="85"/>
      <c r="K48" s="85"/>
      <c r="L48" s="85"/>
      <c r="M48" s="69"/>
      <c r="N48" s="69"/>
    </row>
    <row r="49" spans="1:42" ht="24">
      <c r="A49" s="109"/>
      <c r="B49" s="107">
        <v>44887</v>
      </c>
      <c r="C49" s="8"/>
      <c r="D49" s="8"/>
      <c r="E49" s="8"/>
      <c r="F49" s="8">
        <v>2</v>
      </c>
      <c r="G49" s="8"/>
      <c r="H49" s="8">
        <v>1</v>
      </c>
      <c r="I49" s="91"/>
      <c r="J49" s="85"/>
      <c r="K49" s="85"/>
      <c r="L49" s="85"/>
      <c r="M49" s="69"/>
      <c r="N49" s="69"/>
    </row>
    <row r="50" spans="1:42" ht="24">
      <c r="A50" s="108">
        <v>44889</v>
      </c>
      <c r="B50" s="107">
        <v>44888</v>
      </c>
      <c r="C50" s="8"/>
      <c r="D50" s="8"/>
      <c r="E50" s="8"/>
      <c r="F50" s="8">
        <v>1</v>
      </c>
      <c r="G50" s="8"/>
      <c r="H50" s="8"/>
      <c r="I50" s="90">
        <v>5</v>
      </c>
      <c r="J50" s="85"/>
      <c r="K50" s="85"/>
      <c r="L50" s="85"/>
      <c r="M50" s="69"/>
      <c r="N50" s="69"/>
    </row>
    <row r="51" spans="1:42" ht="24">
      <c r="A51" s="109"/>
      <c r="B51" s="107">
        <v>44889</v>
      </c>
      <c r="C51" s="8">
        <v>1</v>
      </c>
      <c r="D51" s="8"/>
      <c r="E51" s="8"/>
      <c r="F51" s="8">
        <v>3</v>
      </c>
      <c r="G51" s="8"/>
      <c r="H51" s="8"/>
      <c r="I51" s="91"/>
      <c r="J51" s="85"/>
      <c r="K51" s="85"/>
      <c r="L51" s="85"/>
      <c r="M51" s="69"/>
      <c r="N51" s="69"/>
    </row>
    <row r="52" spans="1:42" ht="24">
      <c r="A52" s="88">
        <v>44890</v>
      </c>
      <c r="B52" s="65">
        <v>44889</v>
      </c>
      <c r="C52" s="8"/>
      <c r="D52" s="8"/>
      <c r="E52" s="8"/>
      <c r="F52" s="8">
        <v>1</v>
      </c>
      <c r="G52" s="8"/>
      <c r="H52" s="8"/>
      <c r="I52" s="90">
        <v>4</v>
      </c>
      <c r="J52" s="85"/>
      <c r="K52" s="85"/>
      <c r="L52" s="85"/>
      <c r="M52" s="69"/>
      <c r="N52" s="69"/>
    </row>
    <row r="53" spans="1:42" ht="24">
      <c r="A53" s="89"/>
      <c r="B53" s="65">
        <v>44890</v>
      </c>
      <c r="C53" s="8">
        <v>1</v>
      </c>
      <c r="D53" s="8"/>
      <c r="E53" s="8"/>
      <c r="F53" s="8">
        <v>2</v>
      </c>
      <c r="G53" s="8"/>
      <c r="H53" s="8"/>
      <c r="I53" s="91"/>
      <c r="J53" s="85"/>
      <c r="K53" s="85"/>
      <c r="L53" s="85"/>
      <c r="M53" s="69"/>
      <c r="N53" s="69"/>
    </row>
    <row r="54" spans="1:42" ht="24">
      <c r="A54" s="71">
        <v>44891</v>
      </c>
      <c r="B54" s="65">
        <v>44891</v>
      </c>
      <c r="C54" s="8"/>
      <c r="D54" s="8"/>
      <c r="E54" s="8"/>
      <c r="F54" s="8">
        <v>1</v>
      </c>
      <c r="G54" s="8"/>
      <c r="H54" s="8"/>
      <c r="I54" s="8">
        <f t="shared" ref="I54:I55" si="4">SUM(C54:H54)</f>
        <v>1</v>
      </c>
      <c r="J54" s="85"/>
      <c r="K54" s="85"/>
      <c r="L54" s="85"/>
      <c r="M54" s="69"/>
      <c r="N54" s="69"/>
    </row>
    <row r="55" spans="1:42" ht="24">
      <c r="A55" s="71">
        <v>44892</v>
      </c>
      <c r="B55" s="65">
        <v>44892</v>
      </c>
      <c r="C55" s="8"/>
      <c r="D55" s="8"/>
      <c r="E55" s="8">
        <v>1</v>
      </c>
      <c r="F55" s="8">
        <v>1</v>
      </c>
      <c r="G55" s="8"/>
      <c r="H55" s="8"/>
      <c r="I55" s="8">
        <f t="shared" si="4"/>
        <v>2</v>
      </c>
      <c r="J55" s="85"/>
      <c r="K55" s="85"/>
      <c r="L55" s="85"/>
      <c r="M55" s="69"/>
      <c r="N55" s="69"/>
    </row>
    <row r="56" spans="1:42" ht="24">
      <c r="A56" s="87" t="s">
        <v>64</v>
      </c>
      <c r="B56" s="87"/>
      <c r="C56" s="8">
        <f>SUM(C24:C55)</f>
        <v>14</v>
      </c>
      <c r="D56" s="8">
        <f t="shared" ref="D56:I56" si="5">SUM(D24:D55)</f>
        <v>7</v>
      </c>
      <c r="E56" s="8">
        <f t="shared" si="5"/>
        <v>11</v>
      </c>
      <c r="F56" s="8">
        <f t="shared" si="5"/>
        <v>25</v>
      </c>
      <c r="G56" s="8">
        <f t="shared" si="5"/>
        <v>4</v>
      </c>
      <c r="H56" s="8">
        <f t="shared" si="5"/>
        <v>11</v>
      </c>
      <c r="I56" s="8">
        <f t="shared" si="5"/>
        <v>72</v>
      </c>
      <c r="J56" s="79"/>
      <c r="K56" s="78"/>
    </row>
    <row r="57" spans="1:42" ht="24">
      <c r="A57" s="86" t="s">
        <v>69</v>
      </c>
      <c r="B57" s="80"/>
      <c r="C57" s="2"/>
      <c r="D57" s="2"/>
      <c r="E57" s="2"/>
      <c r="F57" s="2"/>
      <c r="G57" s="2"/>
      <c r="H57" s="2"/>
      <c r="I57" s="2"/>
      <c r="J57" s="79"/>
      <c r="K57" s="78"/>
    </row>
    <row r="59" spans="1:42">
      <c r="A59" s="24" t="s">
        <v>41</v>
      </c>
    </row>
    <row r="60" spans="1:42">
      <c r="A60" s="25" t="s">
        <v>0</v>
      </c>
      <c r="B60" s="8" t="s">
        <v>42</v>
      </c>
      <c r="C60" s="26" t="s">
        <v>56</v>
      </c>
      <c r="D60" s="26" t="s">
        <v>57</v>
      </c>
      <c r="E60" s="26" t="s">
        <v>58</v>
      </c>
      <c r="F60" s="26" t="s">
        <v>59</v>
      </c>
      <c r="G60" s="26" t="s">
        <v>60</v>
      </c>
      <c r="H60" s="9" t="s">
        <v>61</v>
      </c>
      <c r="I60" s="9" t="s">
        <v>43</v>
      </c>
      <c r="V60" s="2"/>
      <c r="AC60" s="2"/>
      <c r="AD60" s="2"/>
      <c r="AE60" s="2"/>
      <c r="AF60" s="27"/>
      <c r="AK60" s="28"/>
      <c r="AL60" s="28"/>
      <c r="AP60" s="2"/>
    </row>
    <row r="61" spans="1:42">
      <c r="B61" s="29">
        <v>1</v>
      </c>
      <c r="C61" s="10">
        <v>0</v>
      </c>
      <c r="D61" s="10">
        <v>1</v>
      </c>
      <c r="E61" s="10">
        <v>0</v>
      </c>
      <c r="F61" s="10">
        <v>3</v>
      </c>
      <c r="G61" s="10">
        <v>1</v>
      </c>
      <c r="H61" s="10">
        <v>2</v>
      </c>
      <c r="I61" s="8">
        <v>8</v>
      </c>
      <c r="V61" s="2"/>
      <c r="AC61" s="2"/>
      <c r="AD61" s="2"/>
      <c r="AE61" s="2"/>
      <c r="AF61" s="27"/>
      <c r="AK61" s="28"/>
      <c r="AL61" s="28"/>
      <c r="AP61" s="2"/>
    </row>
    <row r="62" spans="1:42">
      <c r="B62" s="29">
        <v>2</v>
      </c>
      <c r="C62" s="10">
        <v>0</v>
      </c>
      <c r="D62" s="10">
        <v>2</v>
      </c>
      <c r="E62" s="10">
        <v>0</v>
      </c>
      <c r="F62" s="10">
        <v>6</v>
      </c>
      <c r="G62" s="10">
        <v>0</v>
      </c>
      <c r="H62" s="10">
        <v>4</v>
      </c>
      <c r="I62" s="8">
        <v>11</v>
      </c>
      <c r="K62" s="2"/>
      <c r="L62" s="2"/>
      <c r="M62" s="16"/>
      <c r="N62" s="16"/>
      <c r="O62" s="16"/>
      <c r="P62" s="16"/>
      <c r="V62" s="2"/>
      <c r="Y62" s="2"/>
      <c r="Z62" s="30"/>
      <c r="AA62" s="30"/>
      <c r="AB62" s="30"/>
      <c r="AC62" s="31"/>
      <c r="AD62" s="31"/>
      <c r="AE62" s="31"/>
      <c r="AF62" s="32"/>
      <c r="AG62" s="27"/>
      <c r="AH62" s="27"/>
      <c r="AK62" s="28"/>
      <c r="AL62" s="28"/>
      <c r="AM62" s="28"/>
      <c r="AP62" s="2"/>
    </row>
    <row r="63" spans="1:42">
      <c r="B63" s="29">
        <v>3</v>
      </c>
      <c r="C63" s="10">
        <v>0</v>
      </c>
      <c r="D63" s="10">
        <v>2</v>
      </c>
      <c r="E63" s="10">
        <v>2</v>
      </c>
      <c r="F63" s="10">
        <v>6</v>
      </c>
      <c r="G63" s="10">
        <v>0</v>
      </c>
      <c r="H63" s="10">
        <v>4</v>
      </c>
      <c r="I63" s="8">
        <v>11</v>
      </c>
      <c r="K63" s="2"/>
      <c r="L63" s="2"/>
      <c r="M63" s="16"/>
      <c r="N63" s="16"/>
      <c r="O63" s="16"/>
      <c r="P63" s="16"/>
      <c r="V63" s="2"/>
      <c r="Y63" s="2"/>
      <c r="Z63" s="30"/>
      <c r="AA63" s="30"/>
      <c r="AB63" s="30"/>
      <c r="AC63" s="31"/>
      <c r="AD63" s="31"/>
      <c r="AE63" s="31"/>
      <c r="AF63" s="32"/>
      <c r="AG63" s="27"/>
      <c r="AH63" s="27"/>
      <c r="AK63" s="28"/>
      <c r="AL63" s="28"/>
      <c r="AM63" s="28"/>
      <c r="AP63" s="2"/>
    </row>
    <row r="64" spans="1:42">
      <c r="B64" s="29">
        <v>4</v>
      </c>
      <c r="C64" s="10">
        <v>0</v>
      </c>
      <c r="D64" s="10">
        <v>2</v>
      </c>
      <c r="E64" s="10">
        <v>0</v>
      </c>
      <c r="F64" s="10">
        <v>6</v>
      </c>
      <c r="G64" s="10">
        <v>2</v>
      </c>
      <c r="H64" s="10">
        <v>4</v>
      </c>
      <c r="I64" s="8">
        <v>8</v>
      </c>
      <c r="K64" s="2"/>
      <c r="L64" s="2"/>
      <c r="M64" s="16"/>
      <c r="N64" s="16"/>
      <c r="O64" s="16"/>
      <c r="P64" s="16"/>
      <c r="V64" s="2"/>
      <c r="Y64" s="2"/>
      <c r="Z64" s="30"/>
      <c r="AA64" s="30"/>
      <c r="AB64" s="30"/>
      <c r="AC64" s="31"/>
      <c r="AD64" s="31"/>
      <c r="AE64" s="31"/>
      <c r="AF64" s="32"/>
      <c r="AG64" s="27"/>
      <c r="AH64" s="27"/>
      <c r="AK64" s="28"/>
      <c r="AL64" s="28"/>
      <c r="AM64" s="28"/>
      <c r="AP64" s="2"/>
    </row>
    <row r="65" spans="1:42">
      <c r="B65" s="29" t="s">
        <v>6</v>
      </c>
      <c r="C65" s="33">
        <v>0</v>
      </c>
      <c r="D65" s="33">
        <v>7</v>
      </c>
      <c r="E65" s="33">
        <v>2</v>
      </c>
      <c r="F65" s="33">
        <v>21</v>
      </c>
      <c r="G65" s="33">
        <v>3</v>
      </c>
      <c r="H65" s="33">
        <v>14</v>
      </c>
      <c r="I65" s="8">
        <v>38</v>
      </c>
      <c r="K65" s="2"/>
      <c r="L65" s="2"/>
      <c r="M65" s="16"/>
      <c r="N65" s="16"/>
      <c r="O65" s="16"/>
      <c r="P65" s="16"/>
      <c r="V65" s="2"/>
      <c r="Y65" s="2"/>
      <c r="Z65" s="30"/>
      <c r="AA65" s="30"/>
      <c r="AB65" s="30"/>
      <c r="AC65" s="31"/>
      <c r="AD65" s="31"/>
      <c r="AE65" s="31"/>
      <c r="AF65" s="32"/>
      <c r="AG65" s="27"/>
      <c r="AH65" s="27"/>
      <c r="AK65" s="28"/>
      <c r="AL65" s="28"/>
      <c r="AM65" s="28"/>
      <c r="AP65" s="2"/>
    </row>
    <row r="66" spans="1:42">
      <c r="A66" s="15" t="s">
        <v>1</v>
      </c>
      <c r="B66" s="8" t="s">
        <v>42</v>
      </c>
      <c r="C66" s="26" t="s">
        <v>56</v>
      </c>
      <c r="D66" s="26" t="s">
        <v>57</v>
      </c>
      <c r="E66" s="26" t="s">
        <v>58</v>
      </c>
      <c r="F66" s="26" t="s">
        <v>59</v>
      </c>
      <c r="G66" s="26" t="s">
        <v>60</v>
      </c>
      <c r="H66" s="9" t="s">
        <v>61</v>
      </c>
      <c r="I66" s="8" t="s">
        <v>43</v>
      </c>
      <c r="K66" s="2"/>
      <c r="L66" s="2"/>
      <c r="M66" s="16"/>
      <c r="N66" s="16"/>
      <c r="O66" s="16"/>
      <c r="P66" s="16"/>
      <c r="V66" s="2"/>
      <c r="Y66" s="2"/>
      <c r="Z66" s="30"/>
      <c r="AA66" s="30"/>
      <c r="AB66" s="30"/>
      <c r="AC66" s="31"/>
      <c r="AD66" s="31"/>
      <c r="AE66" s="31"/>
      <c r="AF66" s="32"/>
      <c r="AG66" s="27"/>
      <c r="AH66" s="27"/>
      <c r="AK66" s="28"/>
      <c r="AL66" s="28"/>
      <c r="AM66" s="28"/>
      <c r="AP66" s="2"/>
    </row>
    <row r="67" spans="1:42">
      <c r="B67" s="29">
        <v>1</v>
      </c>
      <c r="C67" s="10">
        <v>0</v>
      </c>
      <c r="D67" s="10">
        <v>0</v>
      </c>
      <c r="E67" s="10">
        <v>1</v>
      </c>
      <c r="F67" s="10">
        <v>1</v>
      </c>
      <c r="G67" s="10">
        <v>0</v>
      </c>
      <c r="H67" s="10">
        <v>1</v>
      </c>
      <c r="I67" s="8">
        <v>5</v>
      </c>
      <c r="K67" s="2"/>
      <c r="L67" s="2"/>
      <c r="M67" s="16"/>
      <c r="N67" s="16"/>
      <c r="O67" s="16"/>
      <c r="P67" s="16"/>
      <c r="V67" s="2"/>
      <c r="Y67" s="2"/>
      <c r="Z67" s="30"/>
      <c r="AA67" s="30"/>
      <c r="AB67" s="30"/>
      <c r="AC67" s="31"/>
      <c r="AD67" s="31"/>
      <c r="AE67" s="31"/>
      <c r="AF67" s="32"/>
      <c r="AG67" s="27"/>
      <c r="AH67" s="27"/>
      <c r="AK67" s="28"/>
      <c r="AL67" s="28"/>
      <c r="AM67" s="28"/>
      <c r="AP67" s="2"/>
    </row>
    <row r="68" spans="1:42">
      <c r="B68" s="29">
        <v>2</v>
      </c>
      <c r="C68" s="10">
        <v>0</v>
      </c>
      <c r="D68" s="10">
        <v>1</v>
      </c>
      <c r="E68" s="10">
        <v>2</v>
      </c>
      <c r="F68" s="10">
        <v>5</v>
      </c>
      <c r="G68" s="10">
        <v>0</v>
      </c>
      <c r="H68" s="10">
        <v>4</v>
      </c>
      <c r="I68" s="8">
        <v>12</v>
      </c>
      <c r="K68" s="2"/>
      <c r="L68" s="2"/>
      <c r="M68" s="16"/>
      <c r="N68" s="16"/>
      <c r="O68" s="16"/>
      <c r="P68" s="16"/>
      <c r="V68" s="2"/>
      <c r="Y68" s="2"/>
      <c r="Z68" s="30"/>
      <c r="AA68" s="30"/>
      <c r="AB68" s="30"/>
      <c r="AC68" s="31"/>
      <c r="AD68" s="31"/>
      <c r="AE68" s="31"/>
      <c r="AF68" s="32"/>
      <c r="AG68" s="27"/>
      <c r="AH68" s="27"/>
      <c r="AK68" s="28"/>
      <c r="AL68" s="28"/>
      <c r="AM68" s="28"/>
      <c r="AP68" s="2"/>
    </row>
    <row r="69" spans="1:42">
      <c r="B69" s="29">
        <v>3</v>
      </c>
      <c r="C69" s="10">
        <v>1</v>
      </c>
      <c r="D69" s="10">
        <v>2</v>
      </c>
      <c r="E69" s="10">
        <v>1</v>
      </c>
      <c r="F69" s="10">
        <v>5</v>
      </c>
      <c r="G69" s="10">
        <v>3</v>
      </c>
      <c r="H69" s="10">
        <v>2</v>
      </c>
      <c r="I69" s="8">
        <v>9</v>
      </c>
      <c r="K69" s="2"/>
      <c r="L69" s="2"/>
      <c r="M69" s="16"/>
      <c r="N69" s="16"/>
      <c r="O69" s="16"/>
      <c r="P69" s="16"/>
      <c r="V69" s="2"/>
      <c r="Y69" s="2"/>
      <c r="Z69" s="30"/>
      <c r="AA69" s="30"/>
      <c r="AB69" s="30"/>
      <c r="AC69" s="31"/>
      <c r="AD69" s="31"/>
      <c r="AE69" s="31"/>
      <c r="AF69" s="32"/>
      <c r="AG69" s="27"/>
      <c r="AH69" s="27"/>
      <c r="AK69" s="28"/>
      <c r="AL69" s="28"/>
      <c r="AM69" s="28"/>
      <c r="AN69" s="28"/>
      <c r="AO69" s="34"/>
      <c r="AP69" s="2"/>
    </row>
    <row r="70" spans="1:42">
      <c r="B70" s="29">
        <v>4</v>
      </c>
      <c r="C70" s="10">
        <v>0</v>
      </c>
      <c r="D70" s="10">
        <v>1</v>
      </c>
      <c r="E70" s="10">
        <v>2</v>
      </c>
      <c r="F70" s="10">
        <v>0</v>
      </c>
      <c r="G70" s="10">
        <v>0</v>
      </c>
      <c r="H70" s="10">
        <v>0</v>
      </c>
      <c r="I70" s="8">
        <v>4</v>
      </c>
      <c r="K70" s="2"/>
      <c r="L70" s="2"/>
      <c r="M70" s="16"/>
      <c r="N70" s="16"/>
      <c r="O70" s="16"/>
      <c r="P70" s="16"/>
      <c r="V70" s="2"/>
      <c r="Y70" s="2"/>
      <c r="Z70" s="30"/>
      <c r="AA70" s="30"/>
      <c r="AB70" s="30"/>
      <c r="AC70" s="31"/>
      <c r="AD70" s="31"/>
      <c r="AE70" s="31"/>
      <c r="AF70" s="32"/>
      <c r="AG70" s="27"/>
      <c r="AH70" s="27"/>
      <c r="AK70" s="28"/>
      <c r="AL70" s="28"/>
      <c r="AM70" s="28"/>
      <c r="AN70" s="28"/>
      <c r="AP70" s="2"/>
    </row>
    <row r="71" spans="1:42">
      <c r="B71" s="29" t="s">
        <v>6</v>
      </c>
      <c r="C71" s="33">
        <v>1</v>
      </c>
      <c r="D71" s="33">
        <v>4</v>
      </c>
      <c r="E71" s="10">
        <v>6</v>
      </c>
      <c r="F71" s="33">
        <v>11</v>
      </c>
      <c r="G71" s="33">
        <v>3</v>
      </c>
      <c r="H71" s="33">
        <v>7</v>
      </c>
      <c r="I71" s="8">
        <v>30</v>
      </c>
      <c r="K71" s="2"/>
      <c r="L71" s="2"/>
      <c r="M71" s="16"/>
      <c r="N71" s="16"/>
      <c r="O71" s="16"/>
      <c r="P71" s="16"/>
      <c r="V71" s="2"/>
      <c r="Y71" s="2"/>
      <c r="Z71" s="30"/>
      <c r="AA71" s="30"/>
      <c r="AB71" s="30"/>
      <c r="AC71" s="31"/>
      <c r="AD71" s="31"/>
      <c r="AE71" s="31"/>
      <c r="AF71" s="32"/>
      <c r="AG71" s="27"/>
      <c r="AH71" s="27"/>
      <c r="AK71" s="28"/>
      <c r="AL71" s="28"/>
      <c r="AM71" s="28"/>
      <c r="AN71" s="28"/>
      <c r="AP71" s="2"/>
    </row>
    <row r="72" spans="1:42">
      <c r="A72" s="25" t="s">
        <v>2</v>
      </c>
      <c r="B72" s="8" t="s">
        <v>42</v>
      </c>
      <c r="C72" s="26" t="s">
        <v>56</v>
      </c>
      <c r="D72" s="26" t="s">
        <v>57</v>
      </c>
      <c r="E72" s="26" t="s">
        <v>58</v>
      </c>
      <c r="F72" s="26" t="s">
        <v>59</v>
      </c>
      <c r="G72" s="26" t="s">
        <v>60</v>
      </c>
      <c r="H72" s="9" t="s">
        <v>61</v>
      </c>
      <c r="I72" s="8" t="s">
        <v>43</v>
      </c>
      <c r="K72" s="2"/>
      <c r="L72" s="2"/>
      <c r="M72" s="16"/>
      <c r="N72" s="16"/>
      <c r="O72" s="16"/>
      <c r="P72" s="16"/>
      <c r="V72" s="2"/>
      <c r="Y72" s="2"/>
      <c r="Z72" s="30"/>
      <c r="AA72" s="30"/>
      <c r="AB72" s="30"/>
      <c r="AC72" s="31"/>
      <c r="AD72" s="31"/>
      <c r="AE72" s="31"/>
      <c r="AF72" s="32"/>
      <c r="AG72" s="27"/>
      <c r="AH72" s="27"/>
      <c r="AK72" s="28"/>
      <c r="AL72" s="28"/>
      <c r="AM72" s="28"/>
      <c r="AP72" s="2"/>
    </row>
    <row r="73" spans="1:42">
      <c r="B73" s="29">
        <v>1</v>
      </c>
      <c r="C73" s="10">
        <v>1</v>
      </c>
      <c r="D73" s="10">
        <v>1</v>
      </c>
      <c r="E73" s="10">
        <v>0</v>
      </c>
      <c r="F73" s="10">
        <v>3</v>
      </c>
      <c r="G73" s="10">
        <v>0</v>
      </c>
      <c r="H73" s="10">
        <v>3</v>
      </c>
      <c r="I73" s="8">
        <v>11</v>
      </c>
      <c r="K73" s="2"/>
      <c r="L73" s="2"/>
      <c r="M73" s="16"/>
      <c r="N73" s="16"/>
      <c r="O73" s="16"/>
      <c r="P73" s="16"/>
      <c r="V73" s="2"/>
      <c r="Y73" s="2"/>
      <c r="Z73" s="30"/>
      <c r="AA73" s="30"/>
      <c r="AB73" s="30"/>
      <c r="AC73" s="31"/>
      <c r="AD73" s="31"/>
      <c r="AE73" s="31"/>
      <c r="AF73" s="32"/>
      <c r="AG73" s="27"/>
      <c r="AH73" s="27"/>
      <c r="AK73" s="28"/>
      <c r="AL73" s="28"/>
      <c r="AM73" s="28"/>
      <c r="AN73" s="28"/>
      <c r="AP73" s="2"/>
    </row>
    <row r="74" spans="1:42">
      <c r="B74" s="29">
        <v>2</v>
      </c>
      <c r="C74" s="10">
        <v>0</v>
      </c>
      <c r="D74" s="10">
        <v>2</v>
      </c>
      <c r="E74" s="10">
        <v>0</v>
      </c>
      <c r="F74" s="10">
        <v>4</v>
      </c>
      <c r="G74" s="10">
        <v>1</v>
      </c>
      <c r="H74" s="10">
        <v>3</v>
      </c>
      <c r="I74" s="8">
        <v>8</v>
      </c>
      <c r="K74" s="2"/>
      <c r="L74" s="2"/>
      <c r="M74" s="16"/>
      <c r="N74" s="16"/>
      <c r="O74" s="16"/>
      <c r="P74" s="16"/>
      <c r="V74" s="2"/>
      <c r="Y74" s="2"/>
      <c r="Z74" s="30"/>
      <c r="AA74" s="30"/>
      <c r="AB74" s="30"/>
      <c r="AC74" s="31"/>
      <c r="AD74" s="31"/>
      <c r="AE74" s="31"/>
      <c r="AF74" s="32"/>
      <c r="AG74" s="27"/>
      <c r="AH74" s="27"/>
      <c r="AK74" s="28"/>
      <c r="AL74" s="28"/>
      <c r="AM74" s="28"/>
      <c r="AN74" s="28"/>
      <c r="AP74" s="2"/>
    </row>
    <row r="75" spans="1:42">
      <c r="B75" s="29">
        <v>3</v>
      </c>
      <c r="C75" s="10">
        <v>0</v>
      </c>
      <c r="D75" s="10">
        <v>2</v>
      </c>
      <c r="E75" s="10">
        <v>1</v>
      </c>
      <c r="F75" s="10">
        <v>5</v>
      </c>
      <c r="G75" s="10">
        <v>1</v>
      </c>
      <c r="H75" s="10">
        <v>4</v>
      </c>
      <c r="I75" s="8">
        <v>10</v>
      </c>
      <c r="K75" s="2"/>
      <c r="L75" s="2"/>
      <c r="M75" s="16"/>
      <c r="N75" s="16"/>
      <c r="O75" s="16"/>
      <c r="P75" s="16"/>
      <c r="V75" s="2"/>
      <c r="Y75" s="2"/>
      <c r="Z75" s="30"/>
      <c r="AA75" s="30"/>
      <c r="AB75" s="30"/>
      <c r="AC75" s="31"/>
      <c r="AD75" s="31"/>
      <c r="AE75" s="31"/>
      <c r="AF75" s="32"/>
      <c r="AG75" s="27"/>
      <c r="AH75" s="27"/>
      <c r="AK75" s="28"/>
      <c r="AL75" s="28"/>
      <c r="AM75" s="28"/>
      <c r="AN75" s="28"/>
      <c r="AP75" s="2"/>
    </row>
    <row r="76" spans="1:42">
      <c r="B76" s="29">
        <v>4</v>
      </c>
      <c r="C76" s="10">
        <v>1</v>
      </c>
      <c r="D76" s="10">
        <v>3</v>
      </c>
      <c r="E76" s="10">
        <v>1</v>
      </c>
      <c r="F76" s="10">
        <v>1</v>
      </c>
      <c r="G76" s="10">
        <v>0</v>
      </c>
      <c r="H76" s="10">
        <v>1</v>
      </c>
      <c r="I76" s="8">
        <v>8</v>
      </c>
      <c r="K76" s="2"/>
      <c r="L76" s="2"/>
      <c r="M76" s="16"/>
      <c r="N76" s="16"/>
      <c r="O76" s="16"/>
      <c r="P76" s="16"/>
      <c r="V76" s="2"/>
      <c r="Y76" s="2"/>
      <c r="Z76" s="30"/>
      <c r="AA76" s="30"/>
      <c r="AB76" s="30"/>
      <c r="AC76" s="31"/>
      <c r="AD76" s="31"/>
      <c r="AE76" s="31"/>
      <c r="AF76" s="32"/>
      <c r="AG76" s="27"/>
      <c r="AH76" s="27"/>
      <c r="AK76" s="28"/>
      <c r="AL76" s="28"/>
      <c r="AM76" s="28"/>
      <c r="AN76" s="28"/>
      <c r="AP76" s="2"/>
    </row>
    <row r="77" spans="1:42">
      <c r="B77" s="29" t="s">
        <v>6</v>
      </c>
      <c r="C77" s="33">
        <v>2</v>
      </c>
      <c r="D77" s="33">
        <v>8</v>
      </c>
      <c r="E77" s="33">
        <v>2</v>
      </c>
      <c r="F77" s="33">
        <v>13</v>
      </c>
      <c r="G77" s="33">
        <v>2</v>
      </c>
      <c r="H77" s="33">
        <v>11</v>
      </c>
      <c r="I77" s="8">
        <v>37</v>
      </c>
      <c r="K77" s="2"/>
      <c r="L77" s="2"/>
      <c r="M77" s="16"/>
      <c r="N77" s="16"/>
      <c r="O77" s="16"/>
      <c r="P77" s="16"/>
      <c r="V77" s="2"/>
      <c r="Y77" s="2"/>
      <c r="Z77" s="30"/>
      <c r="AA77" s="30"/>
      <c r="AB77" s="30"/>
      <c r="AC77" s="31"/>
      <c r="AD77" s="31"/>
      <c r="AE77" s="31"/>
      <c r="AF77" s="32"/>
      <c r="AG77" s="27"/>
      <c r="AH77" s="27"/>
      <c r="AK77" s="28"/>
      <c r="AL77" s="28"/>
      <c r="AM77" s="28"/>
      <c r="AN77" s="28"/>
      <c r="AP77" s="2"/>
    </row>
    <row r="78" spans="1:42">
      <c r="A78" s="25" t="s">
        <v>3</v>
      </c>
      <c r="B78" s="8" t="s">
        <v>42</v>
      </c>
      <c r="C78" s="26" t="s">
        <v>56</v>
      </c>
      <c r="D78" s="26" t="s">
        <v>57</v>
      </c>
      <c r="E78" s="26" t="s">
        <v>58</v>
      </c>
      <c r="F78" s="26" t="s">
        <v>59</v>
      </c>
      <c r="G78" s="26" t="s">
        <v>60</v>
      </c>
      <c r="H78" s="9" t="s">
        <v>61</v>
      </c>
      <c r="I78" s="8" t="s">
        <v>43</v>
      </c>
      <c r="J78" s="2"/>
      <c r="K78" s="2"/>
      <c r="L78" s="2"/>
      <c r="M78" s="16"/>
      <c r="N78" s="16"/>
      <c r="O78" s="16"/>
      <c r="P78" s="16"/>
      <c r="V78" s="2"/>
      <c r="Y78" s="2"/>
      <c r="Z78" s="30"/>
      <c r="AA78" s="30"/>
      <c r="AB78" s="30"/>
      <c r="AC78" s="31"/>
      <c r="AD78" s="31"/>
      <c r="AE78" s="31"/>
      <c r="AF78" s="32"/>
      <c r="AG78" s="27"/>
      <c r="AH78" s="27"/>
      <c r="AK78" s="28"/>
      <c r="AL78" s="28"/>
      <c r="AM78" s="28"/>
      <c r="AP78" s="2"/>
    </row>
    <row r="79" spans="1:42">
      <c r="B79" s="29">
        <v>1</v>
      </c>
      <c r="C79" s="10">
        <v>0</v>
      </c>
      <c r="D79" s="10">
        <v>0</v>
      </c>
      <c r="E79" s="10">
        <v>3</v>
      </c>
      <c r="F79" s="10">
        <v>5</v>
      </c>
      <c r="G79" s="10">
        <v>1</v>
      </c>
      <c r="H79" s="10">
        <v>4</v>
      </c>
      <c r="I79" s="8">
        <v>15</v>
      </c>
      <c r="J79" s="2"/>
      <c r="K79" s="2"/>
      <c r="L79" s="2"/>
      <c r="M79" s="16"/>
      <c r="N79" s="16"/>
      <c r="O79" s="16"/>
      <c r="P79" s="16"/>
      <c r="V79" s="2"/>
      <c r="Y79" s="2"/>
      <c r="Z79" s="30"/>
      <c r="AA79" s="30"/>
      <c r="AB79" s="30"/>
      <c r="AC79" s="31"/>
      <c r="AD79" s="31"/>
      <c r="AE79" s="31"/>
      <c r="AF79" s="32"/>
      <c r="AG79" s="27"/>
      <c r="AH79" s="27"/>
      <c r="AK79" s="28"/>
      <c r="AL79" s="28"/>
      <c r="AM79" s="28"/>
      <c r="AP79" s="2"/>
    </row>
    <row r="80" spans="1:42">
      <c r="B80" s="29">
        <v>2</v>
      </c>
      <c r="C80" s="10">
        <v>2</v>
      </c>
      <c r="D80" s="10">
        <v>5</v>
      </c>
      <c r="E80" s="10">
        <v>2</v>
      </c>
      <c r="F80" s="10">
        <v>12</v>
      </c>
      <c r="G80" s="10">
        <v>1</v>
      </c>
      <c r="H80" s="10">
        <v>9</v>
      </c>
      <c r="I80" s="8">
        <v>28</v>
      </c>
      <c r="J80" s="2"/>
      <c r="K80" s="2"/>
      <c r="L80" s="2"/>
      <c r="M80" s="16"/>
      <c r="N80" s="16"/>
      <c r="O80" s="16"/>
      <c r="P80" s="16"/>
      <c r="V80" s="2"/>
      <c r="Y80" s="2"/>
      <c r="Z80" s="30"/>
      <c r="AA80" s="30"/>
      <c r="AB80" s="30"/>
      <c r="AC80" s="31"/>
      <c r="AD80" s="31"/>
      <c r="AE80" s="31"/>
      <c r="AF80" s="32"/>
      <c r="AG80" s="27"/>
      <c r="AH80" s="27"/>
      <c r="AK80" s="28"/>
      <c r="AL80" s="28"/>
      <c r="AM80" s="28"/>
      <c r="AP80" s="2"/>
    </row>
    <row r="81" spans="1:42">
      <c r="B81" s="29">
        <v>3</v>
      </c>
      <c r="C81" s="10">
        <v>2</v>
      </c>
      <c r="D81" s="10">
        <v>4</v>
      </c>
      <c r="E81" s="10">
        <v>6</v>
      </c>
      <c r="F81" s="10">
        <v>8</v>
      </c>
      <c r="G81" s="10">
        <v>0</v>
      </c>
      <c r="H81" s="10">
        <v>7</v>
      </c>
      <c r="I81" s="8">
        <v>25</v>
      </c>
      <c r="J81" s="2"/>
      <c r="K81" s="2"/>
      <c r="L81" s="2"/>
      <c r="M81" s="16"/>
      <c r="N81" s="16"/>
      <c r="O81" s="16"/>
      <c r="P81" s="16"/>
      <c r="V81" s="2"/>
      <c r="Y81" s="2"/>
      <c r="Z81" s="30"/>
      <c r="AA81" s="30"/>
      <c r="AB81" s="30"/>
      <c r="AC81" s="31"/>
      <c r="AD81" s="31"/>
      <c r="AE81" s="31"/>
      <c r="AF81" s="32"/>
      <c r="AG81" s="27"/>
      <c r="AH81" s="27"/>
      <c r="AK81" s="28"/>
      <c r="AL81" s="28"/>
      <c r="AM81" s="28"/>
      <c r="AP81" s="2"/>
    </row>
    <row r="82" spans="1:42">
      <c r="B82" s="29">
        <v>4</v>
      </c>
      <c r="C82" s="10">
        <v>1</v>
      </c>
      <c r="D82" s="10">
        <v>3</v>
      </c>
      <c r="E82" s="10">
        <v>4</v>
      </c>
      <c r="F82" s="10">
        <v>6</v>
      </c>
      <c r="G82" s="10">
        <v>1</v>
      </c>
      <c r="H82" s="10">
        <v>5</v>
      </c>
      <c r="I82" s="8">
        <v>20</v>
      </c>
      <c r="J82" s="2"/>
      <c r="K82" s="2"/>
      <c r="L82" s="2"/>
      <c r="M82" s="16"/>
      <c r="N82" s="16"/>
      <c r="O82" s="16"/>
      <c r="P82" s="16"/>
      <c r="V82" s="2"/>
      <c r="Y82" s="2"/>
      <c r="Z82" s="30"/>
      <c r="AA82" s="30"/>
      <c r="AB82" s="30"/>
      <c r="AC82" s="31"/>
      <c r="AD82" s="31"/>
      <c r="AE82" s="31"/>
      <c r="AF82" s="32"/>
      <c r="AG82" s="27"/>
      <c r="AH82" s="27"/>
      <c r="AK82" s="28"/>
      <c r="AL82" s="28"/>
      <c r="AM82" s="28"/>
      <c r="AP82" s="2"/>
    </row>
    <row r="83" spans="1:42">
      <c r="B83" s="29" t="s">
        <v>6</v>
      </c>
      <c r="C83" s="33">
        <v>5</v>
      </c>
      <c r="D83" s="33">
        <v>12</v>
      </c>
      <c r="E83" s="33">
        <v>15</v>
      </c>
      <c r="F83" s="33">
        <v>31</v>
      </c>
      <c r="G83" s="33">
        <v>3</v>
      </c>
      <c r="H83" s="33">
        <v>25</v>
      </c>
      <c r="I83" s="8">
        <v>88</v>
      </c>
      <c r="J83" s="2"/>
      <c r="K83" s="2"/>
      <c r="L83" s="2"/>
      <c r="M83" s="16"/>
      <c r="N83" s="16"/>
      <c r="O83" s="16"/>
      <c r="P83" s="16"/>
      <c r="V83" s="2"/>
      <c r="Y83" s="2"/>
      <c r="Z83" s="30"/>
      <c r="AA83" s="30"/>
      <c r="AB83" s="30"/>
      <c r="AC83" s="31"/>
      <c r="AD83" s="31"/>
      <c r="AE83" s="31"/>
      <c r="AF83" s="32"/>
      <c r="AG83" s="27"/>
      <c r="AH83" s="27"/>
      <c r="AK83" s="28"/>
      <c r="AL83" s="28"/>
      <c r="AM83" s="28"/>
      <c r="AP83" s="2"/>
    </row>
    <row r="84" spans="1:42">
      <c r="A84" s="15" t="s">
        <v>4</v>
      </c>
      <c r="B84" s="8" t="s">
        <v>42</v>
      </c>
      <c r="C84" s="26" t="s">
        <v>56</v>
      </c>
      <c r="D84" s="26" t="s">
        <v>57</v>
      </c>
      <c r="E84" s="26" t="s">
        <v>58</v>
      </c>
      <c r="F84" s="26" t="s">
        <v>59</v>
      </c>
      <c r="G84" s="26" t="s">
        <v>60</v>
      </c>
      <c r="H84" s="9" t="s">
        <v>61</v>
      </c>
      <c r="I84" s="8" t="s">
        <v>43</v>
      </c>
      <c r="J84" s="2"/>
      <c r="K84" s="2"/>
      <c r="L84" s="2"/>
      <c r="M84" s="16"/>
      <c r="N84" s="16"/>
      <c r="O84" s="16"/>
      <c r="P84" s="16"/>
      <c r="V84" s="2"/>
      <c r="Y84" s="2"/>
      <c r="Z84" s="30"/>
      <c r="AA84" s="30"/>
      <c r="AB84" s="30"/>
      <c r="AC84" s="31"/>
      <c r="AD84" s="31"/>
      <c r="AE84" s="31"/>
      <c r="AF84" s="32"/>
      <c r="AG84" s="27"/>
      <c r="AH84" s="27"/>
      <c r="AK84" s="28"/>
      <c r="AL84" s="28"/>
      <c r="AM84" s="28"/>
      <c r="AP84" s="2"/>
    </row>
    <row r="85" spans="1:42">
      <c r="B85" s="29">
        <v>1</v>
      </c>
      <c r="C85" s="10">
        <v>0</v>
      </c>
      <c r="D85" s="10">
        <v>1</v>
      </c>
      <c r="E85" s="10">
        <v>0</v>
      </c>
      <c r="F85" s="10">
        <v>3</v>
      </c>
      <c r="G85" s="10">
        <v>2</v>
      </c>
      <c r="H85" s="10">
        <v>1</v>
      </c>
      <c r="I85" s="8">
        <v>7</v>
      </c>
      <c r="J85" s="2"/>
      <c r="K85" s="2"/>
      <c r="L85" s="2"/>
      <c r="M85" s="16"/>
      <c r="N85" s="16"/>
      <c r="O85" s="16"/>
      <c r="P85" s="16"/>
      <c r="V85" s="2"/>
      <c r="Y85" s="2"/>
      <c r="Z85" s="30"/>
      <c r="AA85" s="30"/>
      <c r="AB85" s="30"/>
      <c r="AC85" s="31"/>
      <c r="AD85" s="31"/>
      <c r="AE85" s="31"/>
      <c r="AF85" s="32"/>
      <c r="AG85" s="27"/>
      <c r="AH85" s="27"/>
      <c r="AK85" s="28"/>
      <c r="AL85" s="28"/>
      <c r="AM85" s="28"/>
      <c r="AP85" s="2"/>
    </row>
    <row r="86" spans="1:42">
      <c r="B86" s="29">
        <v>2</v>
      </c>
      <c r="C86" s="10">
        <v>0</v>
      </c>
      <c r="D86" s="10">
        <v>2</v>
      </c>
      <c r="E86" s="10">
        <v>3</v>
      </c>
      <c r="F86" s="10">
        <v>2</v>
      </c>
      <c r="G86" s="10">
        <v>1</v>
      </c>
      <c r="H86" s="10">
        <v>1</v>
      </c>
      <c r="I86" s="8">
        <v>9</v>
      </c>
      <c r="J86" s="2"/>
      <c r="K86" s="2"/>
      <c r="L86" s="2"/>
      <c r="M86" s="16"/>
      <c r="N86" s="16"/>
      <c r="O86" s="16"/>
      <c r="P86" s="16"/>
      <c r="V86" s="2"/>
      <c r="Y86" s="2"/>
      <c r="Z86" s="30"/>
      <c r="AA86" s="30"/>
      <c r="AB86" s="30"/>
      <c r="AC86" s="31"/>
      <c r="AD86" s="31"/>
      <c r="AE86" s="31"/>
      <c r="AF86" s="32"/>
      <c r="AG86" s="27"/>
      <c r="AH86" s="27"/>
      <c r="AK86" s="28"/>
      <c r="AL86" s="28"/>
      <c r="AM86" s="28"/>
      <c r="AP86" s="2"/>
    </row>
    <row r="87" spans="1:42">
      <c r="B87" s="29">
        <v>3</v>
      </c>
      <c r="C87" s="10">
        <v>1</v>
      </c>
      <c r="D87" s="10">
        <v>1</v>
      </c>
      <c r="E87" s="10">
        <v>4</v>
      </c>
      <c r="F87" s="10">
        <v>5</v>
      </c>
      <c r="G87" s="10">
        <v>0</v>
      </c>
      <c r="H87" s="10">
        <v>2</v>
      </c>
      <c r="I87" s="8">
        <v>16</v>
      </c>
      <c r="J87" s="2"/>
      <c r="K87" s="2"/>
      <c r="L87" s="2"/>
      <c r="M87" s="16"/>
      <c r="N87" s="16"/>
      <c r="O87" s="16"/>
      <c r="P87" s="16"/>
      <c r="V87" s="2"/>
      <c r="Y87" s="2"/>
      <c r="Z87" s="30"/>
      <c r="AA87" s="30"/>
      <c r="AB87" s="30"/>
      <c r="AC87" s="31"/>
      <c r="AD87" s="31"/>
      <c r="AE87" s="31"/>
      <c r="AF87" s="32"/>
      <c r="AG87" s="27"/>
      <c r="AH87" s="27"/>
      <c r="AK87" s="28"/>
      <c r="AL87" s="28"/>
      <c r="AM87" s="28"/>
      <c r="AP87" s="2"/>
    </row>
    <row r="88" spans="1:42">
      <c r="B88" s="29">
        <v>4</v>
      </c>
      <c r="C88" s="10">
        <v>0</v>
      </c>
      <c r="D88" s="10">
        <v>0</v>
      </c>
      <c r="E88" s="10">
        <v>3</v>
      </c>
      <c r="F88" s="10">
        <v>2</v>
      </c>
      <c r="G88" s="10">
        <v>1</v>
      </c>
      <c r="H88" s="10">
        <v>0</v>
      </c>
      <c r="I88" s="8">
        <v>5</v>
      </c>
      <c r="J88" s="2"/>
      <c r="K88" s="2"/>
      <c r="L88" s="2"/>
      <c r="M88" s="16"/>
      <c r="N88" s="16"/>
      <c r="O88" s="16"/>
      <c r="P88" s="16"/>
      <c r="V88" s="2"/>
      <c r="Y88" s="2"/>
      <c r="Z88" s="30"/>
      <c r="AA88" s="30"/>
      <c r="AB88" s="30"/>
      <c r="AC88" s="31"/>
      <c r="AD88" s="31"/>
      <c r="AE88" s="31"/>
      <c r="AF88" s="32"/>
      <c r="AG88" s="27"/>
      <c r="AH88" s="27"/>
      <c r="AK88" s="28"/>
      <c r="AL88" s="28"/>
      <c r="AM88" s="28"/>
      <c r="AP88" s="2"/>
    </row>
    <row r="89" spans="1:42">
      <c r="B89" s="29" t="s">
        <v>6</v>
      </c>
      <c r="C89" s="33">
        <v>1</v>
      </c>
      <c r="D89" s="33">
        <v>4</v>
      </c>
      <c r="E89" s="33">
        <v>10</v>
      </c>
      <c r="F89" s="33">
        <v>12</v>
      </c>
      <c r="G89" s="33">
        <v>4</v>
      </c>
      <c r="H89" s="33">
        <v>4</v>
      </c>
      <c r="I89" s="8">
        <v>37</v>
      </c>
      <c r="J89" s="2"/>
      <c r="K89" s="2"/>
      <c r="L89" s="2"/>
      <c r="M89" s="16"/>
      <c r="N89" s="16"/>
      <c r="O89" s="16"/>
      <c r="P89" s="16"/>
      <c r="V89" s="2"/>
      <c r="Y89" s="2"/>
      <c r="Z89" s="30"/>
      <c r="AA89" s="30"/>
      <c r="AB89" s="30"/>
      <c r="AC89" s="31"/>
      <c r="AD89" s="31"/>
      <c r="AE89" s="31"/>
      <c r="AF89" s="32"/>
      <c r="AG89" s="27"/>
      <c r="AH89" s="27"/>
      <c r="AK89" s="28"/>
      <c r="AL89" s="28"/>
      <c r="AM89" s="28"/>
      <c r="AP89" s="2"/>
    </row>
    <row r="90" spans="1:42">
      <c r="A90" s="111" t="s">
        <v>5</v>
      </c>
      <c r="B90" s="8" t="s">
        <v>42</v>
      </c>
      <c r="C90" s="26" t="s">
        <v>56</v>
      </c>
      <c r="D90" s="26" t="s">
        <v>57</v>
      </c>
      <c r="E90" s="26" t="s">
        <v>58</v>
      </c>
      <c r="F90" s="26" t="s">
        <v>59</v>
      </c>
      <c r="G90" s="26" t="s">
        <v>60</v>
      </c>
      <c r="H90" s="9" t="s">
        <v>61</v>
      </c>
      <c r="I90" s="8" t="s">
        <v>43</v>
      </c>
      <c r="J90" s="8" t="s">
        <v>71</v>
      </c>
      <c r="K90" s="2"/>
      <c r="L90" s="2"/>
      <c r="M90" s="16"/>
      <c r="N90" s="16"/>
      <c r="O90" s="16"/>
      <c r="P90" s="16"/>
      <c r="V90" s="2"/>
      <c r="Y90" s="2"/>
      <c r="Z90" s="30"/>
      <c r="AA90" s="30"/>
      <c r="AB90" s="30"/>
      <c r="AC90" s="31"/>
      <c r="AD90" s="31"/>
      <c r="AE90" s="31"/>
      <c r="AF90" s="32"/>
      <c r="AG90" s="27"/>
      <c r="AH90" s="27"/>
      <c r="AK90" s="28"/>
      <c r="AL90" s="28"/>
      <c r="AM90" s="28"/>
      <c r="AP90" s="2"/>
    </row>
    <row r="91" spans="1:42">
      <c r="A91" s="72"/>
      <c r="B91" s="112">
        <v>1</v>
      </c>
      <c r="C91" s="10">
        <v>0</v>
      </c>
      <c r="D91" s="10">
        <v>9</v>
      </c>
      <c r="E91" s="10">
        <v>3</v>
      </c>
      <c r="F91" s="10">
        <v>11</v>
      </c>
      <c r="G91" s="10">
        <v>0</v>
      </c>
      <c r="H91" s="113">
        <v>10</v>
      </c>
      <c r="I91" s="8">
        <v>34</v>
      </c>
      <c r="J91" s="114">
        <f>[1]大学・短大!$T$326</f>
        <v>0.34343434343434343</v>
      </c>
      <c r="K91" s="2"/>
      <c r="L91" s="2"/>
      <c r="M91" s="16"/>
      <c r="N91" s="16"/>
      <c r="O91" s="16"/>
      <c r="P91" s="16"/>
      <c r="V91" s="2"/>
      <c r="Y91" s="2"/>
      <c r="Z91" s="30"/>
      <c r="AA91" s="30"/>
      <c r="AB91" s="30"/>
      <c r="AC91" s="31"/>
      <c r="AD91" s="31"/>
      <c r="AE91" s="31"/>
      <c r="AF91" s="32"/>
      <c r="AG91" s="27"/>
      <c r="AH91" s="27"/>
      <c r="AK91" s="28"/>
      <c r="AL91" s="28"/>
      <c r="AM91" s="28"/>
      <c r="AP91" s="2"/>
    </row>
    <row r="92" spans="1:42">
      <c r="A92" s="72"/>
      <c r="B92" s="29">
        <v>2</v>
      </c>
      <c r="C92" s="10">
        <v>1</v>
      </c>
      <c r="D92" s="10">
        <v>1</v>
      </c>
      <c r="E92" s="10">
        <v>5</v>
      </c>
      <c r="F92" s="10">
        <v>2</v>
      </c>
      <c r="G92" s="10">
        <v>0</v>
      </c>
      <c r="H92" s="10">
        <v>1</v>
      </c>
      <c r="I92" s="8">
        <v>14</v>
      </c>
      <c r="J92" s="2"/>
      <c r="K92" s="2"/>
      <c r="L92" s="2"/>
      <c r="M92" s="16"/>
      <c r="N92" s="16"/>
      <c r="O92" s="16"/>
      <c r="P92" s="16"/>
      <c r="V92" s="2"/>
      <c r="Y92" s="2"/>
      <c r="Z92" s="30"/>
      <c r="AA92" s="30"/>
      <c r="AB92" s="30"/>
      <c r="AC92" s="31"/>
      <c r="AD92" s="31"/>
      <c r="AE92" s="31"/>
      <c r="AF92" s="32"/>
      <c r="AG92" s="27"/>
      <c r="AH92" s="27"/>
      <c r="AK92" s="28"/>
      <c r="AL92" s="28"/>
      <c r="AM92" s="28"/>
      <c r="AP92" s="2"/>
    </row>
    <row r="93" spans="1:42">
      <c r="A93" s="5"/>
      <c r="B93" s="29" t="s">
        <v>6</v>
      </c>
      <c r="C93" s="33">
        <v>1</v>
      </c>
      <c r="D93" s="33">
        <v>10</v>
      </c>
      <c r="E93" s="33">
        <v>8</v>
      </c>
      <c r="F93" s="33">
        <v>13</v>
      </c>
      <c r="G93" s="33">
        <v>0</v>
      </c>
      <c r="H93" s="33">
        <v>11</v>
      </c>
      <c r="I93" s="8">
        <v>48</v>
      </c>
      <c r="J93" s="2"/>
      <c r="K93" s="2"/>
      <c r="L93" s="2"/>
      <c r="M93" s="16"/>
      <c r="N93" s="16"/>
      <c r="O93" s="16"/>
      <c r="P93" s="16"/>
      <c r="V93" s="2"/>
      <c r="Y93" s="2"/>
      <c r="Z93" s="30"/>
      <c r="AA93" s="30"/>
      <c r="AB93" s="30"/>
      <c r="AC93" s="31"/>
      <c r="AD93" s="31"/>
      <c r="AE93" s="31"/>
      <c r="AF93" s="32"/>
      <c r="AG93" s="27"/>
      <c r="AH93" s="27"/>
      <c r="AK93" s="28"/>
      <c r="AL93" s="28"/>
      <c r="AM93" s="28"/>
      <c r="AP93" s="2"/>
    </row>
    <row r="94" spans="1:42">
      <c r="B94" s="32"/>
      <c r="C94" s="35"/>
      <c r="D94" s="35"/>
      <c r="E94" s="35"/>
      <c r="F94" s="35"/>
      <c r="G94" s="2"/>
      <c r="H94" s="2"/>
      <c r="I94" s="2"/>
      <c r="J94" s="2"/>
      <c r="K94" s="2"/>
      <c r="L94" s="16"/>
      <c r="M94" s="16"/>
      <c r="N94" s="16"/>
      <c r="O94" s="16"/>
      <c r="U94" s="2"/>
      <c r="X94" s="2"/>
      <c r="Y94" s="30"/>
      <c r="Z94" s="30"/>
      <c r="AA94" s="30"/>
      <c r="AB94" s="31"/>
      <c r="AC94" s="31"/>
      <c r="AD94" s="31"/>
      <c r="AE94" s="32"/>
      <c r="AF94" s="27"/>
      <c r="AG94" s="27"/>
      <c r="AJ94" s="28"/>
      <c r="AK94" s="28"/>
      <c r="AL94" s="28"/>
      <c r="AO94" s="2"/>
    </row>
    <row r="95" spans="1:42">
      <c r="A95" s="2" t="s">
        <v>36</v>
      </c>
    </row>
    <row r="97" spans="1:4">
      <c r="A97" s="69" t="s">
        <v>23</v>
      </c>
    </row>
    <row r="98" spans="1:4" s="2" customFormat="1">
      <c r="A98" s="8"/>
      <c r="B98" s="8" t="s">
        <v>20</v>
      </c>
      <c r="C98" s="8" t="s">
        <v>21</v>
      </c>
      <c r="D98" s="8" t="s">
        <v>22</v>
      </c>
    </row>
    <row r="99" spans="1:4">
      <c r="A99" s="70">
        <v>44866</v>
      </c>
      <c r="B99" s="10">
        <v>5</v>
      </c>
      <c r="C99" s="10">
        <v>0</v>
      </c>
      <c r="D99" s="10">
        <f t="shared" ref="D99" si="6">SUM(B99:C99)</f>
        <v>5</v>
      </c>
    </row>
    <row r="100" spans="1:4">
      <c r="A100" s="70">
        <v>44867</v>
      </c>
      <c r="B100" s="10">
        <v>6</v>
      </c>
      <c r="C100" s="10">
        <v>0</v>
      </c>
      <c r="D100" s="10">
        <f t="shared" ref="D100" si="7">SUM(B100:C100)</f>
        <v>6</v>
      </c>
    </row>
    <row r="101" spans="1:4">
      <c r="A101" s="70">
        <v>44868</v>
      </c>
      <c r="B101" s="10">
        <v>5</v>
      </c>
      <c r="C101" s="10">
        <v>0</v>
      </c>
      <c r="D101" s="10">
        <f t="shared" ref="D101:D106" si="8">SUM(B101:C101)</f>
        <v>5</v>
      </c>
    </row>
    <row r="102" spans="1:4">
      <c r="A102" s="70">
        <v>44869</v>
      </c>
      <c r="B102" s="10">
        <v>7</v>
      </c>
      <c r="C102" s="10">
        <v>0</v>
      </c>
      <c r="D102" s="10">
        <f t="shared" si="8"/>
        <v>7</v>
      </c>
    </row>
    <row r="103" spans="1:4">
      <c r="A103" s="70">
        <v>44870</v>
      </c>
      <c r="B103" s="10">
        <v>8</v>
      </c>
      <c r="C103" s="10">
        <v>0</v>
      </c>
      <c r="D103" s="10">
        <f t="shared" si="8"/>
        <v>8</v>
      </c>
    </row>
    <row r="104" spans="1:4">
      <c r="A104" s="70">
        <v>44871</v>
      </c>
      <c r="B104" s="10">
        <v>6</v>
      </c>
      <c r="C104" s="10">
        <v>0</v>
      </c>
      <c r="D104" s="10">
        <f t="shared" si="8"/>
        <v>6</v>
      </c>
    </row>
    <row r="105" spans="1:4">
      <c r="A105" s="71">
        <v>44872</v>
      </c>
      <c r="B105" s="77">
        <v>10</v>
      </c>
      <c r="C105" s="10">
        <v>0</v>
      </c>
      <c r="D105" s="10">
        <f t="shared" si="8"/>
        <v>10</v>
      </c>
    </row>
    <row r="106" spans="1:4">
      <c r="A106" s="71">
        <v>44873</v>
      </c>
      <c r="B106" s="45">
        <v>18</v>
      </c>
      <c r="C106" s="10">
        <v>0</v>
      </c>
      <c r="D106" s="10">
        <f t="shared" si="8"/>
        <v>18</v>
      </c>
    </row>
    <row r="107" spans="1:4">
      <c r="A107" s="71">
        <v>44874</v>
      </c>
      <c r="B107" s="45">
        <v>20</v>
      </c>
      <c r="C107" s="10">
        <v>0</v>
      </c>
      <c r="D107" s="10">
        <f t="shared" ref="D107" si="9">SUM(B107:C107)</f>
        <v>20</v>
      </c>
    </row>
    <row r="108" spans="1:4">
      <c r="A108" s="71">
        <v>44875</v>
      </c>
      <c r="B108" s="45">
        <v>24</v>
      </c>
      <c r="C108" s="10">
        <v>0</v>
      </c>
      <c r="D108" s="10">
        <f t="shared" ref="D108" si="10">SUM(B108:C108)</f>
        <v>24</v>
      </c>
    </row>
    <row r="109" spans="1:4">
      <c r="A109" s="71">
        <v>44876</v>
      </c>
      <c r="B109" s="45">
        <v>25</v>
      </c>
      <c r="C109" s="10">
        <v>0</v>
      </c>
      <c r="D109" s="10">
        <f t="shared" ref="D109:D111" si="11">SUM(B109:C109)</f>
        <v>25</v>
      </c>
    </row>
    <row r="110" spans="1:4">
      <c r="A110" s="71">
        <v>44877</v>
      </c>
      <c r="B110" s="45">
        <v>23</v>
      </c>
      <c r="C110" s="10">
        <v>0</v>
      </c>
      <c r="D110" s="10">
        <f t="shared" si="11"/>
        <v>23</v>
      </c>
    </row>
    <row r="111" spans="1:4">
      <c r="A111" s="71">
        <v>44878</v>
      </c>
      <c r="B111" s="45">
        <v>20</v>
      </c>
      <c r="C111" s="10">
        <v>0</v>
      </c>
      <c r="D111" s="10">
        <f t="shared" si="11"/>
        <v>20</v>
      </c>
    </row>
    <row r="112" spans="1:4">
      <c r="A112" s="71">
        <v>44879</v>
      </c>
      <c r="B112" s="45">
        <v>22</v>
      </c>
      <c r="C112" s="10">
        <v>0</v>
      </c>
      <c r="D112" s="10">
        <f t="shared" ref="D112" si="12">SUM(B112:C112)</f>
        <v>22</v>
      </c>
    </row>
    <row r="113" spans="1:4">
      <c r="A113" s="71">
        <v>44880</v>
      </c>
      <c r="B113" s="45">
        <v>25</v>
      </c>
      <c r="C113" s="10">
        <v>0</v>
      </c>
      <c r="D113" s="10">
        <f t="shared" ref="D113" si="13">SUM(B113:C113)</f>
        <v>25</v>
      </c>
    </row>
    <row r="114" spans="1:4">
      <c r="A114" s="71">
        <v>44881</v>
      </c>
      <c r="B114" s="45">
        <v>22</v>
      </c>
      <c r="C114" s="10">
        <v>0</v>
      </c>
      <c r="D114" s="10">
        <f t="shared" ref="D114:D118" si="14">SUM(B114:C114)</f>
        <v>22</v>
      </c>
    </row>
    <row r="115" spans="1:4">
      <c r="A115" s="71">
        <v>44882</v>
      </c>
      <c r="B115" s="45">
        <v>27</v>
      </c>
      <c r="C115" s="10">
        <v>0</v>
      </c>
      <c r="D115" s="10">
        <f t="shared" si="14"/>
        <v>27</v>
      </c>
    </row>
    <row r="116" spans="1:4">
      <c r="A116" s="71">
        <v>44883</v>
      </c>
      <c r="B116" s="45">
        <v>24</v>
      </c>
      <c r="C116" s="10">
        <v>0</v>
      </c>
      <c r="D116" s="10">
        <f t="shared" si="14"/>
        <v>24</v>
      </c>
    </row>
    <row r="117" spans="1:4">
      <c r="A117" s="71">
        <v>44884</v>
      </c>
      <c r="B117" s="45">
        <v>24</v>
      </c>
      <c r="C117" s="10">
        <v>0</v>
      </c>
      <c r="D117" s="10">
        <f t="shared" si="14"/>
        <v>24</v>
      </c>
    </row>
    <row r="118" spans="1:4">
      <c r="A118" s="71">
        <v>44885</v>
      </c>
      <c r="B118" s="45">
        <v>21</v>
      </c>
      <c r="C118" s="10">
        <v>0</v>
      </c>
      <c r="D118" s="10">
        <f t="shared" si="14"/>
        <v>21</v>
      </c>
    </row>
    <row r="119" spans="1:4">
      <c r="A119" s="71">
        <v>44886</v>
      </c>
      <c r="B119" s="45">
        <v>22</v>
      </c>
      <c r="C119" s="10">
        <v>0</v>
      </c>
      <c r="D119" s="10">
        <f t="shared" ref="D119" si="15">SUM(B119:C119)</f>
        <v>22</v>
      </c>
    </row>
    <row r="120" spans="1:4">
      <c r="A120" s="71">
        <v>44887</v>
      </c>
      <c r="B120" s="45">
        <v>23</v>
      </c>
      <c r="C120" s="10">
        <v>0</v>
      </c>
      <c r="D120" s="10">
        <f t="shared" ref="D120:D121" si="16">SUM(B120:C120)</f>
        <v>23</v>
      </c>
    </row>
    <row r="121" spans="1:4">
      <c r="A121" s="71">
        <v>44888</v>
      </c>
      <c r="B121" s="45">
        <v>22</v>
      </c>
      <c r="C121" s="10">
        <v>0</v>
      </c>
      <c r="D121" s="10">
        <f t="shared" si="16"/>
        <v>22</v>
      </c>
    </row>
    <row r="122" spans="1:4">
      <c r="A122" s="71">
        <v>44889</v>
      </c>
      <c r="B122" s="45">
        <v>22</v>
      </c>
      <c r="C122" s="10">
        <v>0</v>
      </c>
      <c r="D122" s="10">
        <f t="shared" ref="D122" si="17">SUM(B122:C122)</f>
        <v>22</v>
      </c>
    </row>
    <row r="123" spans="1:4">
      <c r="A123" s="71">
        <v>44890</v>
      </c>
      <c r="B123" s="45">
        <v>26</v>
      </c>
      <c r="C123" s="10">
        <v>0</v>
      </c>
      <c r="D123" s="10">
        <f t="shared" ref="D123:D125" si="18">SUM(B123:C123)</f>
        <v>26</v>
      </c>
    </row>
    <row r="124" spans="1:4">
      <c r="A124" s="71">
        <v>44891</v>
      </c>
      <c r="B124" s="45">
        <v>23</v>
      </c>
      <c r="C124" s="10">
        <v>0</v>
      </c>
      <c r="D124" s="10">
        <f t="shared" si="18"/>
        <v>23</v>
      </c>
    </row>
    <row r="125" spans="1:4">
      <c r="A125" s="71">
        <v>44892</v>
      </c>
      <c r="B125" s="45">
        <v>25</v>
      </c>
      <c r="C125" s="10">
        <v>0</v>
      </c>
      <c r="D125" s="10">
        <f t="shared" si="18"/>
        <v>25</v>
      </c>
    </row>
    <row r="126" spans="1:4">
      <c r="A126" s="105"/>
      <c r="B126" s="103"/>
      <c r="C126" s="104"/>
      <c r="D126" s="104"/>
    </row>
    <row r="127" spans="1:4">
      <c r="A127" s="16"/>
    </row>
    <row r="128" spans="1:4" s="37" customFormat="1" ht="24">
      <c r="A128" s="41" t="s">
        <v>49</v>
      </c>
    </row>
    <row r="129" spans="1:13" s="37" customFormat="1">
      <c r="A129" s="2"/>
      <c r="B129"/>
      <c r="C129"/>
      <c r="D129"/>
      <c r="E129"/>
      <c r="F129"/>
    </row>
    <row r="130" spans="1:13" s="37" customFormat="1">
      <c r="A130" s="94">
        <v>44774</v>
      </c>
      <c r="B130" s="94"/>
      <c r="C130" s="38" t="s">
        <v>45</v>
      </c>
      <c r="D130" s="39" t="s">
        <v>46</v>
      </c>
      <c r="E130" s="39" t="s">
        <v>47</v>
      </c>
      <c r="F130"/>
    </row>
    <row r="131" spans="1:13" s="37" customFormat="1">
      <c r="A131" s="54" t="s">
        <v>44</v>
      </c>
      <c r="B131" s="44"/>
      <c r="C131" s="42">
        <v>7</v>
      </c>
      <c r="D131" s="43">
        <v>1</v>
      </c>
      <c r="E131" s="47">
        <f>D131/C131</f>
        <v>0.14285714285714285</v>
      </c>
      <c r="F131"/>
      <c r="G131" s="40"/>
      <c r="H131" s="40"/>
      <c r="I131" s="40"/>
      <c r="J131" s="40"/>
      <c r="K131" s="40"/>
      <c r="L131" s="40"/>
      <c r="M131" s="40"/>
    </row>
    <row r="132" spans="1:13" s="37" customFormat="1" ht="21" thickBot="1">
      <c r="A132" s="55" t="s">
        <v>51</v>
      </c>
      <c r="B132" s="48"/>
      <c r="C132" s="49">
        <v>38</v>
      </c>
      <c r="D132" s="50">
        <v>9</v>
      </c>
      <c r="E132" s="51">
        <f>D132/C132</f>
        <v>0.23684210526315788</v>
      </c>
      <c r="F132"/>
    </row>
    <row r="133" spans="1:13" s="37" customFormat="1" ht="21" thickBot="1">
      <c r="A133" s="56" t="s">
        <v>50</v>
      </c>
      <c r="B133" s="52"/>
      <c r="C133" s="53">
        <f>SUM(C131:C132)</f>
        <v>45</v>
      </c>
      <c r="D133" s="53">
        <f>SUM(D131:D132)</f>
        <v>10</v>
      </c>
      <c r="E133" s="59">
        <f>D133/C133</f>
        <v>0.22222222222222221</v>
      </c>
      <c r="F133"/>
    </row>
    <row r="134" spans="1:13" s="37" customFormat="1">
      <c r="A134" s="2"/>
      <c r="B134"/>
      <c r="C134"/>
      <c r="D134"/>
      <c r="E134"/>
      <c r="F134"/>
    </row>
    <row r="135" spans="1:13" s="37" customFormat="1">
      <c r="A135" s="94">
        <v>44805</v>
      </c>
      <c r="B135" s="94"/>
      <c r="C135" s="38" t="s">
        <v>45</v>
      </c>
      <c r="D135" s="39" t="s">
        <v>46</v>
      </c>
      <c r="E135" s="39" t="s">
        <v>47</v>
      </c>
      <c r="F135"/>
    </row>
    <row r="136" spans="1:13" s="37" customFormat="1">
      <c r="A136" s="54" t="s">
        <v>44</v>
      </c>
      <c r="B136" s="44"/>
      <c r="C136" s="42">
        <v>11</v>
      </c>
      <c r="D136" s="43">
        <v>0</v>
      </c>
      <c r="E136" s="47">
        <f>D136/C136</f>
        <v>0</v>
      </c>
      <c r="F136"/>
      <c r="G136" s="40"/>
      <c r="H136" s="40"/>
      <c r="I136" s="40"/>
      <c r="J136" s="40"/>
      <c r="K136" s="40"/>
      <c r="L136" s="40"/>
      <c r="M136" s="40"/>
    </row>
    <row r="137" spans="1:13" s="37" customFormat="1" ht="21" thickBot="1">
      <c r="A137" s="55" t="s">
        <v>51</v>
      </c>
      <c r="B137" s="48"/>
      <c r="C137" s="49">
        <v>34</v>
      </c>
      <c r="D137" s="50">
        <v>4</v>
      </c>
      <c r="E137" s="51">
        <f>D137/C137</f>
        <v>0.11764705882352941</v>
      </c>
      <c r="F137" s="60"/>
    </row>
    <row r="138" spans="1:13" s="37" customFormat="1" ht="21" thickBot="1">
      <c r="A138" s="56" t="s">
        <v>50</v>
      </c>
      <c r="B138" s="52"/>
      <c r="C138" s="53">
        <f>SUM(C136:C137)</f>
        <v>45</v>
      </c>
      <c r="D138" s="53">
        <f>SUM(D136:D137)</f>
        <v>4</v>
      </c>
      <c r="E138" s="59">
        <f>D138/C138</f>
        <v>8.8888888888888892E-2</v>
      </c>
      <c r="F138"/>
    </row>
    <row r="139" spans="1:13" s="37" customFormat="1">
      <c r="A139" s="2"/>
      <c r="B139"/>
      <c r="C139"/>
      <c r="D139"/>
      <c r="E139"/>
      <c r="F139"/>
    </row>
    <row r="140" spans="1:13" s="37" customFormat="1">
      <c r="A140" s="94">
        <v>44835</v>
      </c>
      <c r="B140" s="94"/>
      <c r="C140" s="38" t="s">
        <v>45</v>
      </c>
      <c r="D140" s="39" t="s">
        <v>46</v>
      </c>
      <c r="E140" s="39" t="s">
        <v>47</v>
      </c>
      <c r="F140"/>
    </row>
    <row r="141" spans="1:13" s="37" customFormat="1">
      <c r="A141" s="54" t="s">
        <v>44</v>
      </c>
      <c r="B141" s="44"/>
      <c r="C141" s="42">
        <v>38</v>
      </c>
      <c r="D141" s="43">
        <v>1</v>
      </c>
      <c r="E141" s="47">
        <f>D141/C141</f>
        <v>2.6315789473684209E-2</v>
      </c>
      <c r="F141"/>
      <c r="G141" s="40"/>
      <c r="H141" s="40"/>
      <c r="I141" s="40"/>
      <c r="J141" s="40"/>
      <c r="K141" s="40"/>
      <c r="L141" s="40"/>
      <c r="M141" s="40"/>
    </row>
    <row r="142" spans="1:13" s="37" customFormat="1" ht="21" thickBot="1">
      <c r="A142" s="55" t="s">
        <v>51</v>
      </c>
      <c r="B142" s="48"/>
      <c r="C142" s="49">
        <v>43</v>
      </c>
      <c r="D142" s="50">
        <v>5</v>
      </c>
      <c r="E142" s="51">
        <f>D142/C142</f>
        <v>0.11627906976744186</v>
      </c>
      <c r="F142" s="60"/>
    </row>
    <row r="143" spans="1:13" s="37" customFormat="1" ht="21" thickBot="1">
      <c r="A143" s="56" t="s">
        <v>50</v>
      </c>
      <c r="B143" s="52"/>
      <c r="C143" s="53">
        <f>SUM(C141:C142)</f>
        <v>81</v>
      </c>
      <c r="D143" s="53">
        <f>SUM(D141:D142)</f>
        <v>6</v>
      </c>
      <c r="E143" s="59">
        <f>D143/C143</f>
        <v>7.407407407407407E-2</v>
      </c>
      <c r="F143"/>
    </row>
    <row r="144" spans="1:13" s="37" customFormat="1">
      <c r="A144" s="2"/>
      <c r="B144"/>
      <c r="C144"/>
      <c r="D144"/>
      <c r="E144"/>
      <c r="F144"/>
    </row>
    <row r="145" spans="1:13">
      <c r="G145" s="16"/>
      <c r="H145" s="12"/>
    </row>
    <row r="146" spans="1:13" s="11" customFormat="1" ht="24">
      <c r="A146" s="74" t="s">
        <v>24</v>
      </c>
      <c r="F146" s="11" t="s">
        <v>12</v>
      </c>
      <c r="G146" s="22">
        <f>G6</f>
        <v>44892</v>
      </c>
      <c r="H146" s="23">
        <f>H6</f>
        <v>0.95833333333333337</v>
      </c>
    </row>
    <row r="147" spans="1:13">
      <c r="A147" s="69"/>
      <c r="G147" s="16"/>
      <c r="H147" s="12"/>
    </row>
    <row r="148" spans="1:13">
      <c r="A148" s="92" t="s">
        <v>14</v>
      </c>
      <c r="B148" s="93" t="s">
        <v>25</v>
      </c>
      <c r="C148" s="93"/>
      <c r="D148" s="93"/>
      <c r="E148" s="93" t="s">
        <v>29</v>
      </c>
      <c r="F148" s="93"/>
      <c r="G148" s="93"/>
      <c r="H148" s="8" t="s">
        <v>31</v>
      </c>
      <c r="I148" s="93" t="s">
        <v>37</v>
      </c>
      <c r="K148" s="92" t="s">
        <v>14</v>
      </c>
      <c r="L148" s="3" t="s">
        <v>31</v>
      </c>
      <c r="M148" s="19" t="s">
        <v>38</v>
      </c>
    </row>
    <row r="149" spans="1:13" ht="21">
      <c r="A149" s="92"/>
      <c r="B149" s="13" t="s">
        <v>26</v>
      </c>
      <c r="C149" s="13" t="s">
        <v>27</v>
      </c>
      <c r="D149" s="13" t="s">
        <v>28</v>
      </c>
      <c r="E149" s="1" t="s">
        <v>30</v>
      </c>
      <c r="F149" s="1" t="s">
        <v>34</v>
      </c>
      <c r="G149" s="13" t="s">
        <v>28</v>
      </c>
      <c r="H149" s="14" t="s">
        <v>33</v>
      </c>
      <c r="I149" s="93"/>
      <c r="K149" s="92"/>
      <c r="L149" s="21" t="s">
        <v>32</v>
      </c>
      <c r="M149" s="20" t="s">
        <v>39</v>
      </c>
    </row>
    <row r="150" spans="1:13">
      <c r="A150" s="8" t="s">
        <v>7</v>
      </c>
      <c r="B150" s="29"/>
      <c r="C150" s="29"/>
      <c r="D150" s="29"/>
      <c r="E150" s="29"/>
      <c r="F150" s="29"/>
      <c r="G150" s="29"/>
      <c r="H150" s="29"/>
      <c r="I150" s="10">
        <f>SUM(B150:H150)</f>
        <v>0</v>
      </c>
      <c r="K150" s="8" t="s">
        <v>7</v>
      </c>
      <c r="L150" s="8">
        <v>1</v>
      </c>
      <c r="M150" s="18">
        <v>0</v>
      </c>
    </row>
    <row r="151" spans="1:13">
      <c r="A151" s="8" t="s">
        <v>8</v>
      </c>
      <c r="B151" s="29"/>
      <c r="C151" s="29"/>
      <c r="D151" s="29"/>
      <c r="E151" s="29"/>
      <c r="F151" s="29"/>
      <c r="G151" s="29"/>
      <c r="H151" s="29"/>
      <c r="I151" s="10">
        <f t="shared" ref="I151:I160" si="19">SUM(B151:H151)</f>
        <v>0</v>
      </c>
      <c r="K151" s="8" t="s">
        <v>8</v>
      </c>
      <c r="L151" s="8">
        <v>0</v>
      </c>
      <c r="M151" s="18">
        <v>7</v>
      </c>
    </row>
    <row r="152" spans="1:13">
      <c r="A152" s="8" t="s">
        <v>9</v>
      </c>
      <c r="B152" s="29"/>
      <c r="C152" s="29"/>
      <c r="D152" s="29">
        <v>1</v>
      </c>
      <c r="E152" s="29">
        <v>2</v>
      </c>
      <c r="F152" s="29"/>
      <c r="G152" s="29"/>
      <c r="H152" s="29"/>
      <c r="I152" s="10">
        <f t="shared" si="19"/>
        <v>3</v>
      </c>
      <c r="K152" s="8" t="s">
        <v>9</v>
      </c>
      <c r="L152" s="8">
        <v>0</v>
      </c>
      <c r="M152" s="18">
        <v>11</v>
      </c>
    </row>
    <row r="153" spans="1:13">
      <c r="A153" s="8" t="s">
        <v>10</v>
      </c>
      <c r="B153" s="29"/>
      <c r="C153" s="29"/>
      <c r="D153" s="29">
        <v>1</v>
      </c>
      <c r="E153" s="29">
        <v>2</v>
      </c>
      <c r="F153" s="29"/>
      <c r="G153" s="29"/>
      <c r="H153" s="29"/>
      <c r="I153" s="10">
        <f t="shared" si="19"/>
        <v>3</v>
      </c>
      <c r="K153" s="8" t="s">
        <v>10</v>
      </c>
      <c r="L153" s="8">
        <v>0</v>
      </c>
      <c r="M153" s="18">
        <v>83</v>
      </c>
    </row>
    <row r="154" spans="1:13">
      <c r="A154" s="8" t="s">
        <v>11</v>
      </c>
      <c r="B154" s="29"/>
      <c r="C154" s="29"/>
      <c r="D154" s="29"/>
      <c r="E154" s="29"/>
      <c r="F154" s="29"/>
      <c r="G154" s="29"/>
      <c r="H154" s="29"/>
      <c r="I154" s="10">
        <f t="shared" si="19"/>
        <v>0</v>
      </c>
      <c r="K154" s="8" t="s">
        <v>11</v>
      </c>
      <c r="L154" s="8">
        <v>0</v>
      </c>
      <c r="M154" s="18">
        <v>3</v>
      </c>
    </row>
    <row r="155" spans="1:13">
      <c r="A155" s="8" t="s">
        <v>16</v>
      </c>
      <c r="B155" s="29"/>
      <c r="C155" s="29"/>
      <c r="D155" s="29">
        <v>1</v>
      </c>
      <c r="E155" s="29"/>
      <c r="F155" s="29"/>
      <c r="G155" s="29"/>
      <c r="H155" s="29"/>
      <c r="I155" s="10">
        <f t="shared" si="19"/>
        <v>1</v>
      </c>
      <c r="K155" s="8" t="s">
        <v>16</v>
      </c>
      <c r="L155" s="8">
        <v>1</v>
      </c>
      <c r="M155" s="18">
        <v>0</v>
      </c>
    </row>
    <row r="156" spans="1:13">
      <c r="A156" s="8" t="s">
        <v>17</v>
      </c>
      <c r="B156" s="46"/>
      <c r="C156" s="29"/>
      <c r="D156" s="46"/>
      <c r="E156" s="46"/>
      <c r="F156" s="29"/>
      <c r="G156" s="29"/>
      <c r="H156" s="29"/>
      <c r="I156" s="10">
        <f t="shared" si="19"/>
        <v>0</v>
      </c>
      <c r="K156" s="8" t="s">
        <v>17</v>
      </c>
      <c r="L156" s="8">
        <v>4</v>
      </c>
      <c r="M156" s="18">
        <v>3</v>
      </c>
    </row>
    <row r="157" spans="1:13">
      <c r="A157" s="8" t="s">
        <v>19</v>
      </c>
      <c r="B157" s="29">
        <v>2</v>
      </c>
      <c r="C157" s="46"/>
      <c r="D157" s="29">
        <v>2</v>
      </c>
      <c r="E157" s="29">
        <v>1</v>
      </c>
      <c r="F157" s="29">
        <v>1</v>
      </c>
      <c r="G157" s="29"/>
      <c r="H157" s="29">
        <v>2</v>
      </c>
      <c r="I157" s="45">
        <f t="shared" si="19"/>
        <v>8</v>
      </c>
      <c r="J157" s="6" t="s">
        <v>18</v>
      </c>
      <c r="K157" s="8" t="s">
        <v>19</v>
      </c>
      <c r="L157" s="36">
        <v>10</v>
      </c>
      <c r="M157" s="18">
        <v>7</v>
      </c>
    </row>
    <row r="158" spans="1:13">
      <c r="A158" s="8" t="s">
        <v>48</v>
      </c>
      <c r="B158" s="29">
        <v>1</v>
      </c>
      <c r="C158" s="46"/>
      <c r="D158" s="29"/>
      <c r="E158" s="29"/>
      <c r="F158" s="29"/>
      <c r="G158" s="29"/>
      <c r="H158" s="29"/>
      <c r="I158" s="10">
        <f t="shared" si="19"/>
        <v>1</v>
      </c>
      <c r="J158" s="6"/>
      <c r="K158" s="8" t="s">
        <v>48</v>
      </c>
      <c r="L158" s="8">
        <v>1</v>
      </c>
      <c r="M158" s="18">
        <v>2</v>
      </c>
    </row>
    <row r="159" spans="1:13">
      <c r="A159" s="8" t="s">
        <v>52</v>
      </c>
      <c r="B159" s="29">
        <v>1</v>
      </c>
      <c r="C159" s="46"/>
      <c r="D159" s="29">
        <v>1</v>
      </c>
      <c r="E159" s="29"/>
      <c r="F159" s="29"/>
      <c r="G159" s="29"/>
      <c r="H159" s="29">
        <v>1</v>
      </c>
      <c r="I159" s="10">
        <f t="shared" si="19"/>
        <v>3</v>
      </c>
      <c r="J159" s="6"/>
      <c r="K159" s="8" t="s">
        <v>52</v>
      </c>
      <c r="L159" s="8">
        <v>2</v>
      </c>
      <c r="M159" s="18">
        <v>9</v>
      </c>
    </row>
    <row r="160" spans="1:13">
      <c r="A160" s="64" t="s">
        <v>55</v>
      </c>
      <c r="B160" s="81">
        <v>2</v>
      </c>
      <c r="C160" s="46"/>
      <c r="D160" s="29">
        <v>2</v>
      </c>
      <c r="E160" s="29"/>
      <c r="F160" s="29"/>
      <c r="G160" s="29"/>
      <c r="H160" s="81">
        <v>3</v>
      </c>
      <c r="I160" s="82">
        <f t="shared" si="19"/>
        <v>7</v>
      </c>
      <c r="J160" s="6"/>
      <c r="K160" s="64" t="s">
        <v>55</v>
      </c>
      <c r="L160" s="64">
        <v>2</v>
      </c>
      <c r="M160" s="66">
        <v>7</v>
      </c>
    </row>
    <row r="161" spans="1:13">
      <c r="A161" s="8" t="s">
        <v>6</v>
      </c>
      <c r="B161" s="29">
        <f>SUM(B150:B160)</f>
        <v>6</v>
      </c>
      <c r="C161" s="29">
        <f t="shared" ref="C161:I161" si="20">SUM(C150:C160)</f>
        <v>0</v>
      </c>
      <c r="D161" s="29">
        <f t="shared" si="20"/>
        <v>8</v>
      </c>
      <c r="E161" s="29">
        <f t="shared" si="20"/>
        <v>5</v>
      </c>
      <c r="F161" s="29">
        <f t="shared" si="20"/>
        <v>1</v>
      </c>
      <c r="G161" s="29">
        <f t="shared" si="20"/>
        <v>0</v>
      </c>
      <c r="H161" s="29">
        <f t="shared" si="20"/>
        <v>6</v>
      </c>
      <c r="I161" s="29">
        <f t="shared" si="20"/>
        <v>26</v>
      </c>
      <c r="K161" s="8" t="s">
        <v>6</v>
      </c>
      <c r="L161" s="8">
        <f>SUM(L150:L160)</f>
        <v>21</v>
      </c>
      <c r="M161" s="18">
        <f>SUM(M150:M160)</f>
        <v>132</v>
      </c>
    </row>
    <row r="163" spans="1:13">
      <c r="A163" s="24" t="s">
        <v>53</v>
      </c>
    </row>
    <row r="164" spans="1:13" s="2" customFormat="1">
      <c r="A164" s="8"/>
      <c r="B164" s="8" t="s">
        <v>20</v>
      </c>
      <c r="C164" s="8" t="s">
        <v>21</v>
      </c>
      <c r="D164" s="8" t="s">
        <v>22</v>
      </c>
    </row>
    <row r="165" spans="1:13">
      <c r="A165" s="70">
        <v>44866</v>
      </c>
      <c r="B165" s="10">
        <v>1</v>
      </c>
      <c r="C165" s="10">
        <v>0</v>
      </c>
      <c r="D165" s="10">
        <f t="shared" ref="D165:D166" si="21">SUM(B165:C165)</f>
        <v>1</v>
      </c>
    </row>
    <row r="166" spans="1:13" s="37" customFormat="1">
      <c r="A166" s="70">
        <v>44867</v>
      </c>
      <c r="B166" s="10">
        <v>0</v>
      </c>
      <c r="C166" s="10">
        <v>0</v>
      </c>
      <c r="D166" s="10">
        <f t="shared" si="21"/>
        <v>0</v>
      </c>
      <c r="E166"/>
      <c r="F166"/>
    </row>
    <row r="167" spans="1:13" s="37" customFormat="1">
      <c r="A167" s="70">
        <v>44873</v>
      </c>
      <c r="B167" s="10">
        <v>1</v>
      </c>
      <c r="C167" s="10">
        <v>0</v>
      </c>
      <c r="D167" s="10">
        <f t="shared" ref="D167" si="22">SUM(B167:C167)</f>
        <v>1</v>
      </c>
      <c r="E167"/>
      <c r="F167"/>
    </row>
    <row r="168" spans="1:13" s="37" customFormat="1">
      <c r="A168" s="70">
        <v>44874</v>
      </c>
      <c r="B168" s="10">
        <v>1</v>
      </c>
      <c r="C168" s="10">
        <v>0</v>
      </c>
      <c r="D168" s="10">
        <f t="shared" ref="D168" si="23">SUM(B168:C168)</f>
        <v>1</v>
      </c>
      <c r="E168"/>
      <c r="F168"/>
    </row>
    <row r="169" spans="1:13" s="37" customFormat="1">
      <c r="A169" s="70">
        <v>44875</v>
      </c>
      <c r="B169" s="10">
        <v>1</v>
      </c>
      <c r="C169" s="10">
        <v>0</v>
      </c>
      <c r="D169" s="10">
        <f t="shared" ref="D169" si="24">SUM(B169:C169)</f>
        <v>1</v>
      </c>
      <c r="E169"/>
      <c r="F169"/>
    </row>
    <row r="170" spans="1:13" s="37" customFormat="1">
      <c r="A170" s="70">
        <v>44876</v>
      </c>
      <c r="B170" s="10">
        <v>1</v>
      </c>
      <c r="C170" s="10">
        <v>0</v>
      </c>
      <c r="D170" s="10">
        <f t="shared" ref="D170:D172" si="25">SUM(B170:C170)</f>
        <v>1</v>
      </c>
      <c r="E170"/>
      <c r="F170"/>
    </row>
    <row r="171" spans="1:13" s="37" customFormat="1">
      <c r="A171" s="70">
        <v>44877</v>
      </c>
      <c r="B171" s="10">
        <v>1</v>
      </c>
      <c r="C171" s="10">
        <v>0</v>
      </c>
      <c r="D171" s="10">
        <f t="shared" si="25"/>
        <v>1</v>
      </c>
      <c r="E171"/>
      <c r="F171"/>
    </row>
    <row r="172" spans="1:13" s="37" customFormat="1">
      <c r="A172" s="70">
        <v>44878</v>
      </c>
      <c r="B172" s="10">
        <v>1</v>
      </c>
      <c r="C172" s="10">
        <v>0</v>
      </c>
      <c r="D172" s="10">
        <f t="shared" si="25"/>
        <v>1</v>
      </c>
      <c r="E172"/>
      <c r="F172"/>
    </row>
    <row r="173" spans="1:13" s="37" customFormat="1">
      <c r="A173" s="70">
        <v>44879</v>
      </c>
      <c r="B173" s="10">
        <v>2</v>
      </c>
      <c r="C173" s="10">
        <v>0</v>
      </c>
      <c r="D173" s="10">
        <f t="shared" ref="D173" si="26">SUM(B173:C173)</f>
        <v>2</v>
      </c>
      <c r="E173"/>
      <c r="F173"/>
    </row>
    <row r="174" spans="1:13" s="37" customFormat="1">
      <c r="A174" s="70">
        <v>44880</v>
      </c>
      <c r="B174" s="10">
        <v>2</v>
      </c>
      <c r="C174" s="10">
        <v>0</v>
      </c>
      <c r="D174" s="10">
        <f t="shared" ref="D174" si="27">SUM(B174:C174)</f>
        <v>2</v>
      </c>
      <c r="E174"/>
      <c r="F174"/>
    </row>
    <row r="175" spans="1:13" s="37" customFormat="1">
      <c r="A175" s="70">
        <v>44881</v>
      </c>
      <c r="B175" s="10">
        <v>2</v>
      </c>
      <c r="C175" s="10">
        <v>0</v>
      </c>
      <c r="D175" s="10">
        <f t="shared" ref="D175" si="28">SUM(B175:C175)</f>
        <v>2</v>
      </c>
      <c r="E175"/>
      <c r="F175"/>
    </row>
    <row r="176" spans="1:13" s="37" customFormat="1">
      <c r="A176" s="70">
        <v>44882</v>
      </c>
      <c r="B176" s="10">
        <v>2</v>
      </c>
      <c r="C176" s="10">
        <v>0</v>
      </c>
      <c r="D176" s="10">
        <f t="shared" ref="D176:D177" si="29">SUM(B176:C176)</f>
        <v>2</v>
      </c>
      <c r="E176"/>
      <c r="F176"/>
    </row>
    <row r="177" spans="1:4">
      <c r="A177" s="70">
        <v>44883</v>
      </c>
      <c r="B177" s="10">
        <v>2</v>
      </c>
      <c r="C177" s="10">
        <v>0</v>
      </c>
      <c r="D177" s="10">
        <f t="shared" si="29"/>
        <v>2</v>
      </c>
    </row>
    <row r="178" spans="1:4">
      <c r="A178" s="70">
        <v>44884</v>
      </c>
      <c r="B178" s="10">
        <v>2</v>
      </c>
      <c r="C178" s="10">
        <v>0</v>
      </c>
      <c r="D178" s="10">
        <f t="shared" ref="D178:D179" si="30">SUM(B178:C178)</f>
        <v>2</v>
      </c>
    </row>
    <row r="179" spans="1:4">
      <c r="A179" s="70">
        <v>44885</v>
      </c>
      <c r="B179" s="10">
        <v>2</v>
      </c>
      <c r="C179" s="10">
        <v>0</v>
      </c>
      <c r="D179" s="10">
        <f t="shared" si="30"/>
        <v>2</v>
      </c>
    </row>
    <row r="180" spans="1:4">
      <c r="A180" s="70">
        <v>44886</v>
      </c>
      <c r="B180" s="10">
        <v>1</v>
      </c>
      <c r="C180" s="10">
        <v>0</v>
      </c>
      <c r="D180" s="10">
        <f t="shared" ref="D180" si="31">SUM(B180:C180)</f>
        <v>1</v>
      </c>
    </row>
    <row r="181" spans="1:4">
      <c r="A181" s="70">
        <v>44887</v>
      </c>
      <c r="B181" s="10">
        <v>1</v>
      </c>
      <c r="C181" s="10">
        <v>0</v>
      </c>
      <c r="D181" s="10">
        <f t="shared" ref="D181" si="32">SUM(B181:C181)</f>
        <v>1</v>
      </c>
    </row>
    <row r="182" spans="1:4">
      <c r="A182" s="70">
        <v>44888</v>
      </c>
      <c r="B182" s="10">
        <v>5</v>
      </c>
      <c r="C182" s="10">
        <v>0</v>
      </c>
      <c r="D182" s="10">
        <f t="shared" ref="D182" si="33">SUM(B182:C182)</f>
        <v>5</v>
      </c>
    </row>
    <row r="183" spans="1:4">
      <c r="A183" s="70">
        <v>44889</v>
      </c>
      <c r="B183" s="10">
        <v>5</v>
      </c>
      <c r="C183" s="10">
        <v>0</v>
      </c>
      <c r="D183" s="10">
        <f t="shared" ref="D183" si="34">SUM(B183:C183)</f>
        <v>5</v>
      </c>
    </row>
  </sheetData>
  <mergeCells count="28">
    <mergeCell ref="J46:L47"/>
    <mergeCell ref="M46:N47"/>
    <mergeCell ref="I46:I47"/>
    <mergeCell ref="I18:J18"/>
    <mergeCell ref="A48:A49"/>
    <mergeCell ref="A43:A45"/>
    <mergeCell ref="I43:I45"/>
    <mergeCell ref="I48:I49"/>
    <mergeCell ref="K148:K149"/>
    <mergeCell ref="I148:I149"/>
    <mergeCell ref="A148:A149"/>
    <mergeCell ref="A130:B130"/>
    <mergeCell ref="B148:D148"/>
    <mergeCell ref="E148:G148"/>
    <mergeCell ref="A135:B135"/>
    <mergeCell ref="A140:B140"/>
    <mergeCell ref="A56:B56"/>
    <mergeCell ref="A31:A32"/>
    <mergeCell ref="I31:I32"/>
    <mergeCell ref="A36:A37"/>
    <mergeCell ref="I36:I37"/>
    <mergeCell ref="A38:A39"/>
    <mergeCell ref="I38:I39"/>
    <mergeCell ref="A46:A47"/>
    <mergeCell ref="A50:A51"/>
    <mergeCell ref="A52:A53"/>
    <mergeCell ref="I50:I51"/>
    <mergeCell ref="I52:I53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2022-11-27T22:05:38Z</dcterms:modified>
</cp:coreProperties>
</file>