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8132323-0001-AB4F-A015-A45E27E5713E}" xr6:coauthVersionLast="47" xr6:coauthVersionMax="47" xr10:uidLastSave="{00000000-0000-0000-0000-000000000000}"/>
  <bookViews>
    <workbookView xWindow="394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8" i="1" l="1"/>
  <c r="D114" i="1"/>
  <c r="D48" i="1"/>
  <c r="E48" i="1"/>
  <c r="F48" i="1"/>
  <c r="G48" i="1"/>
  <c r="H48" i="1"/>
  <c r="C48" i="1"/>
  <c r="I48" i="1"/>
  <c r="D165" i="1" l="1"/>
  <c r="D166" i="1"/>
  <c r="D167" i="1"/>
  <c r="D110" i="1" l="1"/>
  <c r="D111" i="1"/>
  <c r="D112" i="1"/>
  <c r="D113" i="1"/>
  <c r="H18" i="1"/>
  <c r="I41" i="1"/>
  <c r="I42" i="1"/>
  <c r="D164" i="1"/>
  <c r="D163" i="1" l="1"/>
  <c r="D109" i="1"/>
  <c r="I40" i="1"/>
  <c r="D162" i="1" l="1"/>
  <c r="D108" i="1"/>
  <c r="D107" i="1" l="1"/>
  <c r="D161" i="1" l="1"/>
  <c r="B149" i="1" l="1"/>
  <c r="D158" i="1"/>
  <c r="D159" i="1"/>
  <c r="D160" i="1"/>
  <c r="D104" i="1" l="1"/>
  <c r="D105" i="1"/>
  <c r="D106" i="1"/>
  <c r="I35" i="1"/>
  <c r="I34" i="1" l="1"/>
  <c r="D103" i="1"/>
  <c r="D157" i="1"/>
  <c r="I33" i="1" l="1"/>
  <c r="D102" i="1"/>
  <c r="D156" i="1"/>
  <c r="D101" i="1" l="1"/>
  <c r="D155" i="1"/>
  <c r="D149" i="1"/>
  <c r="I30" i="1" l="1"/>
  <c r="D100" i="1"/>
  <c r="I28" i="1"/>
  <c r="I29" i="1"/>
  <c r="D98" i="1" l="1"/>
  <c r="D99" i="1"/>
  <c r="I27" i="1"/>
  <c r="I25" i="1" l="1"/>
  <c r="I26" i="1"/>
  <c r="D97" i="1" l="1"/>
  <c r="M149" i="1" l="1"/>
  <c r="L149" i="1"/>
  <c r="I148" i="1"/>
  <c r="D154" i="1"/>
  <c r="D131" i="1"/>
  <c r="C131" i="1"/>
  <c r="E130" i="1"/>
  <c r="E129" i="1"/>
  <c r="E131" i="1" l="1"/>
  <c r="C19" i="1" l="1"/>
  <c r="D19" i="1"/>
  <c r="E19" i="1"/>
  <c r="F19" i="1"/>
  <c r="G19" i="1"/>
  <c r="B19" i="1"/>
  <c r="G134" i="1" l="1"/>
  <c r="D96" i="1" l="1"/>
  <c r="D95" i="1" l="1"/>
  <c r="I24" i="1"/>
  <c r="D153" i="1"/>
  <c r="D94" i="1" l="1"/>
  <c r="C149" i="1" l="1"/>
  <c r="E149" i="1"/>
  <c r="F149" i="1"/>
  <c r="G149" i="1"/>
  <c r="H149" i="1"/>
  <c r="I147" i="1"/>
  <c r="H17" i="1"/>
  <c r="D126" i="1" l="1"/>
  <c r="C126" i="1"/>
  <c r="E125" i="1"/>
  <c r="E124" i="1"/>
  <c r="E126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21" i="1" l="1"/>
  <c r="D121" i="1"/>
  <c r="E121" i="1" l="1"/>
  <c r="I146" i="1" l="1"/>
  <c r="H134" i="1" l="1"/>
  <c r="E120" i="1"/>
  <c r="E119" i="1"/>
  <c r="I139" i="1" l="1"/>
  <c r="I140" i="1"/>
  <c r="I141" i="1"/>
  <c r="I142" i="1"/>
  <c r="I143" i="1"/>
  <c r="I144" i="1"/>
  <c r="I145" i="1"/>
  <c r="I138" i="1"/>
  <c r="I149" i="1" l="1"/>
</calcChain>
</file>

<file path=xl/sharedStrings.xml><?xml version="1.0" encoding="utf-8"?>
<sst xmlns="http://schemas.openxmlformats.org/spreadsheetml/2006/main" count="177" uniqueCount="73">
  <si>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</si>
  <si>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</si>
  <si>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</si>
  <si>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</si>
  <si>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</si>
  <si>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</si>
  <si>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</si>
  <si>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</si>
  <si>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</si>
  <si>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</si>
  <si>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</si>
  <si>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</si>
  <si>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</si>
  <si>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</si>
  <si>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</si>
  <si>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</si>
  <si>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</si>
  <si>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</si>
  <si>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</si>
  <si>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</si>
  <si>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</si>
  <si>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</si>
  <si>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</si>
  <si>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</si>
  <si>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</si>
  <si>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</si>
  <si>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</si>
  <si>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</si>
  <si>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</si>
  <si>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</si>
  <si>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</si>
  <si>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</si>
  <si>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</si>
  <si>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</si>
  <si>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</si>
  <si>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</si>
  <si>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</si>
  <si>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</si>
  <si>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</si>
  <si>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</si>
  <si>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</si>
  <si>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</si>
  <si>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</si>
  <si>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</si>
  <si>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</si>
  <si>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</si>
  <si>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</si>
  <si>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</si>
  <si>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</si>
  <si>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</si>
  <si>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</si>
  <si>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</si>
  <si>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</si>
  <si>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</si>
  <si>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</si>
  <si>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</si>
  <si>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</si>
  <si>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</si>
  <si>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</si>
  <si>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</si>
  <si>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</si>
  <si>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</si>
  <si>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</si>
  <si>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</si>
  <si>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</si>
  <si>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</si>
  <si>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</si>
  <si>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</si>
  <si>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</si>
  <si>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換気が行われていない閉鎖空間であったことが原因です。</t>
    <rPh sb="0" eb="2">
      <t xml:space="preserve">カンキガ </t>
    </rPh>
    <rPh sb="3" eb="4">
      <t xml:space="preserve">オコナワレテイナイ </t>
    </rPh>
    <rPh sb="10" eb="14">
      <t xml:space="preserve">ヘイサクウカン </t>
    </rPh>
    <rPh sb="21" eb="23">
      <t xml:space="preserve">ゲンインデス。 </t>
    </rPh>
    <phoneticPr fontId="1"/>
  </si>
  <si>
    <t>※法人団体では11名</t>
    <rPh sb="1" eb="5">
      <t xml:space="preserve">ホウジンダンタイデハ </t>
    </rPh>
    <rPh sb="9" eb="10">
      <t xml:space="preserve">メイ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</si>
  <si>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</si>
  <si>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① 岩手県の先週(11/13〜11/19)の1週間平均の感染者数は、411名→519名→757名→892名→1149名と5週連続して増加がみられる。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1" eb="62">
      <t xml:space="preserve">レンゾクシテ </t>
    </rPh>
    <rPh sb="64" eb="65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</si>
</sst>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68"/>
  <sheetViews>
    <sheetView tabSelected="1" topLeftCell="A41" zoomScale="140" zoomScaleNormal="140" workbookViewId="0">
      <selection activeCell="I51" sqref="I51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72</v>
      </c>
    </row>
    <row r="2" spans="1:9" s="58" customFormat="1">
      <c r="A2" s="74" t="s">
        <v>68</v>
      </c>
    </row>
    <row r="3" spans="1:9" s="58" customFormat="1">
      <c r="A3" s="74" t="s">
        <v>67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44886</v>
      </c>
      <c r="H6" s="24">
        <v>0.97916666666666663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37">
        <v>8</v>
      </c>
      <c r="E14" s="59">
        <v>12</v>
      </c>
      <c r="F14" s="9">
        <v>4</v>
      </c>
      <c r="G14" s="8">
        <v>10</v>
      </c>
      <c r="H14" s="37">
        <f t="shared" si="0"/>
        <v>45</v>
      </c>
    </row>
    <row r="15" spans="1:9">
      <c r="A15" s="9" t="s">
        <v>19</v>
      </c>
      <c r="B15" s="9">
        <v>2</v>
      </c>
      <c r="C15" s="37">
        <v>6</v>
      </c>
      <c r="D15" s="9">
        <v>2</v>
      </c>
      <c r="E15" s="8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 ht="21" thickBot="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3">
        <f t="shared" si="0"/>
        <v>15</v>
      </c>
      <c r="I17" s="7"/>
    </row>
    <row r="18" spans="1:11" ht="21" thickBot="1">
      <c r="A18" s="110" t="s">
        <v>55</v>
      </c>
      <c r="B18" s="8">
        <v>12</v>
      </c>
      <c r="C18" s="8">
        <v>7</v>
      </c>
      <c r="D18" s="8">
        <v>10</v>
      </c>
      <c r="E18" s="108">
        <v>14</v>
      </c>
      <c r="F18" s="108">
        <v>4</v>
      </c>
      <c r="G18" s="109">
        <v>9</v>
      </c>
      <c r="H18" s="103">
        <f t="shared" si="0"/>
        <v>56</v>
      </c>
      <c r="I18" s="101" t="s">
        <v>71</v>
      </c>
      <c r="J18" s="102"/>
    </row>
    <row r="19" spans="1:11" ht="21" thickBot="1">
      <c r="A19" s="62" t="s">
        <v>6</v>
      </c>
      <c r="B19" s="63">
        <f>SUM(B8:B18)</f>
        <v>36</v>
      </c>
      <c r="C19" s="63">
        <f t="shared" ref="C19:H19" si="1">SUM(C8:C18)</f>
        <v>30</v>
      </c>
      <c r="D19" s="63">
        <f t="shared" si="1"/>
        <v>36</v>
      </c>
      <c r="E19" s="63">
        <f t="shared" si="1"/>
        <v>77</v>
      </c>
      <c r="F19" s="63">
        <f t="shared" si="1"/>
        <v>36</v>
      </c>
      <c r="G19" s="63">
        <f t="shared" si="1"/>
        <v>46</v>
      </c>
      <c r="H19" s="63">
        <f t="shared" si="1"/>
        <v>261</v>
      </c>
    </row>
    <row r="20" spans="1:11">
      <c r="A20" s="5" t="s">
        <v>15</v>
      </c>
      <c r="B20" s="4">
        <f>B19/247</f>
        <v>0.145748987854251</v>
      </c>
      <c r="C20" s="4">
        <f>C19/303</f>
        <v>9.9009900990099015E-2</v>
      </c>
      <c r="D20" s="4">
        <f>D19/324</f>
        <v>0.1111111111111111</v>
      </c>
      <c r="E20" s="4">
        <f>E19/545</f>
        <v>0.14128440366972478</v>
      </c>
      <c r="F20" s="4">
        <f>F19/300</f>
        <v>0.12</v>
      </c>
      <c r="G20" s="6">
        <f>G19/183</f>
        <v>0.25136612021857924</v>
      </c>
      <c r="H20" s="4">
        <f>H19/1902</f>
        <v>0.13722397476340695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100">
        <f t="shared" si="2"/>
        <v>8</v>
      </c>
      <c r="J30" s="80"/>
      <c r="K30" s="79"/>
    </row>
    <row r="31" spans="1:11" ht="24">
      <c r="A31" s="89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91">
        <v>3</v>
      </c>
      <c r="J31" s="80"/>
      <c r="K31" s="79"/>
    </row>
    <row r="32" spans="1:11" ht="24">
      <c r="A32" s="90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92"/>
      <c r="J32" s="80"/>
      <c r="K32" s="79"/>
    </row>
    <row r="33" spans="1:14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14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14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14" ht="24">
      <c r="A36" s="89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91">
        <v>4</v>
      </c>
      <c r="J36" s="80"/>
      <c r="K36" s="79"/>
    </row>
    <row r="37" spans="1:14" ht="24">
      <c r="A37" s="90"/>
      <c r="B37" s="66">
        <v>44879</v>
      </c>
      <c r="C37" s="9"/>
      <c r="D37" s="9"/>
      <c r="E37" s="9">
        <v>2</v>
      </c>
      <c r="F37" s="9"/>
      <c r="G37" s="9">
        <v>1</v>
      </c>
      <c r="H37" s="9"/>
      <c r="I37" s="92"/>
      <c r="J37" s="80"/>
      <c r="K37" s="79"/>
    </row>
    <row r="38" spans="1:14" ht="24">
      <c r="A38" s="89">
        <v>44880</v>
      </c>
      <c r="B38" s="66">
        <v>44879</v>
      </c>
      <c r="C38" s="9"/>
      <c r="D38" s="9"/>
      <c r="E38" s="9"/>
      <c r="F38" s="9">
        <v>1</v>
      </c>
      <c r="G38" s="9"/>
      <c r="H38" s="9"/>
      <c r="I38" s="91">
        <v>3</v>
      </c>
      <c r="J38" s="80"/>
      <c r="K38" s="79"/>
    </row>
    <row r="39" spans="1:14" ht="24">
      <c r="A39" s="90"/>
      <c r="B39" s="66">
        <v>44880</v>
      </c>
      <c r="C39" s="9"/>
      <c r="D39" s="9"/>
      <c r="E39" s="9">
        <v>1</v>
      </c>
      <c r="F39" s="9"/>
      <c r="G39" s="9"/>
      <c r="H39" s="9">
        <v>1</v>
      </c>
      <c r="I39" s="92"/>
      <c r="J39" s="80"/>
      <c r="K39" s="79"/>
    </row>
    <row r="40" spans="1:14" ht="24">
      <c r="A40" s="72">
        <v>44881</v>
      </c>
      <c r="B40" s="66">
        <v>44881</v>
      </c>
      <c r="C40" s="9"/>
      <c r="D40" s="9"/>
      <c r="E40" s="9"/>
      <c r="F40" s="9">
        <v>1</v>
      </c>
      <c r="G40" s="9"/>
      <c r="H40" s="9"/>
      <c r="I40" s="9">
        <f t="shared" ref="I40:I42" si="3">SUM(C40:H40)</f>
        <v>1</v>
      </c>
      <c r="J40" s="80"/>
      <c r="K40" s="79"/>
    </row>
    <row r="41" spans="1:14" ht="24">
      <c r="A41" s="72">
        <v>44882</v>
      </c>
      <c r="B41" s="66">
        <v>44882</v>
      </c>
      <c r="C41" s="9">
        <v>1</v>
      </c>
      <c r="D41" s="9"/>
      <c r="E41" s="9"/>
      <c r="F41" s="9"/>
      <c r="G41" s="9">
        <v>1</v>
      </c>
      <c r="H41" s="9"/>
      <c r="I41" s="9">
        <f t="shared" si="3"/>
        <v>2</v>
      </c>
      <c r="J41" s="80"/>
      <c r="K41" s="79"/>
    </row>
    <row r="42" spans="1:14" ht="24">
      <c r="A42" s="72">
        <v>44883</v>
      </c>
      <c r="B42" s="66">
        <v>44883</v>
      </c>
      <c r="C42" s="9"/>
      <c r="D42" s="9"/>
      <c r="E42" s="9"/>
      <c r="F42" s="9">
        <v>1</v>
      </c>
      <c r="G42" s="9">
        <v>1</v>
      </c>
      <c r="H42" s="9"/>
      <c r="I42" s="9">
        <f t="shared" si="3"/>
        <v>2</v>
      </c>
      <c r="J42" s="80"/>
      <c r="K42" s="79"/>
    </row>
    <row r="43" spans="1:14" ht="24">
      <c r="A43" s="89">
        <v>44884</v>
      </c>
      <c r="B43" s="66">
        <v>44882</v>
      </c>
      <c r="C43" s="9"/>
      <c r="D43" s="9"/>
      <c r="E43" s="9"/>
      <c r="F43" s="9"/>
      <c r="G43" s="9"/>
      <c r="H43" s="9">
        <v>1</v>
      </c>
      <c r="I43" s="91">
        <v>3</v>
      </c>
      <c r="J43" s="80"/>
      <c r="K43" s="79"/>
    </row>
    <row r="44" spans="1:14" ht="24">
      <c r="A44" s="97"/>
      <c r="B44" s="66">
        <v>44883</v>
      </c>
      <c r="C44" s="9"/>
      <c r="D44" s="9"/>
      <c r="E44" s="9"/>
      <c r="F44" s="9">
        <v>1</v>
      </c>
      <c r="G44" s="9"/>
      <c r="H44" s="9"/>
      <c r="I44" s="98"/>
      <c r="J44" s="80"/>
      <c r="K44" s="79"/>
    </row>
    <row r="45" spans="1:14" ht="24">
      <c r="A45" s="90"/>
      <c r="B45" s="66">
        <v>44884</v>
      </c>
      <c r="C45" s="9"/>
      <c r="D45" s="9"/>
      <c r="E45" s="9"/>
      <c r="F45" s="9">
        <v>1</v>
      </c>
      <c r="G45" s="9"/>
      <c r="H45" s="9"/>
      <c r="I45" s="92"/>
      <c r="J45" s="80"/>
      <c r="K45" s="79"/>
    </row>
    <row r="46" spans="1:14">
      <c r="A46" s="89">
        <v>44886</v>
      </c>
      <c r="B46" s="66">
        <v>44885</v>
      </c>
      <c r="C46" s="9"/>
      <c r="D46" s="9">
        <v>1</v>
      </c>
      <c r="E46" s="9"/>
      <c r="F46" s="9"/>
      <c r="G46" s="9"/>
      <c r="H46" s="9">
        <v>1</v>
      </c>
      <c r="I46" s="104">
        <v>9</v>
      </c>
      <c r="J46" s="106" t="s">
        <v>63</v>
      </c>
      <c r="K46" s="107"/>
      <c r="L46" s="107"/>
      <c r="M46" s="99" t="s">
        <v>70</v>
      </c>
      <c r="N46" s="99"/>
    </row>
    <row r="47" spans="1:14">
      <c r="A47" s="90"/>
      <c r="B47" s="66">
        <v>44886</v>
      </c>
      <c r="C47" s="9">
        <v>1</v>
      </c>
      <c r="D47" s="9"/>
      <c r="E47" s="9">
        <v>2</v>
      </c>
      <c r="F47" s="9">
        <v>2</v>
      </c>
      <c r="G47" s="9"/>
      <c r="H47" s="9">
        <v>2</v>
      </c>
      <c r="I47" s="105"/>
      <c r="J47" s="106"/>
      <c r="K47" s="107"/>
      <c r="L47" s="107"/>
      <c r="M47" s="99"/>
      <c r="N47" s="99"/>
    </row>
    <row r="48" spans="1:14" ht="24">
      <c r="A48" s="93" t="s">
        <v>64</v>
      </c>
      <c r="B48" s="93"/>
      <c r="C48" s="9">
        <f>SUM(C24:C47)</f>
        <v>12</v>
      </c>
      <c r="D48" s="9">
        <f t="shared" ref="D48:I48" si="4">SUM(D24:D47)</f>
        <v>7</v>
      </c>
      <c r="E48" s="9">
        <f t="shared" si="4"/>
        <v>10</v>
      </c>
      <c r="F48" s="9">
        <f t="shared" si="4"/>
        <v>14</v>
      </c>
      <c r="G48" s="9">
        <f t="shared" si="4"/>
        <v>4</v>
      </c>
      <c r="H48" s="9">
        <f t="shared" si="4"/>
        <v>9</v>
      </c>
      <c r="I48" s="9">
        <f t="shared" si="4"/>
        <v>56</v>
      </c>
      <c r="J48" s="80"/>
      <c r="K48" s="79"/>
    </row>
    <row r="49" spans="1:42" ht="24">
      <c r="A49" s="17"/>
      <c r="B49" s="81"/>
      <c r="C49" s="2"/>
      <c r="D49" s="2"/>
      <c r="E49" s="2"/>
      <c r="F49" s="2"/>
      <c r="G49" s="2"/>
      <c r="H49" s="2"/>
      <c r="I49" s="2"/>
      <c r="J49" s="80"/>
      <c r="K49" s="79"/>
    </row>
    <row r="50" spans="1:42" ht="24">
      <c r="A50" s="88" t="s">
        <v>66</v>
      </c>
      <c r="B50" s="81"/>
      <c r="C50" s="2"/>
      <c r="D50" s="2"/>
      <c r="E50" s="2"/>
      <c r="F50" s="2"/>
      <c r="G50" s="2"/>
      <c r="H50" s="2"/>
      <c r="I50" s="2"/>
      <c r="J50" s="80"/>
      <c r="K50" s="79"/>
    </row>
    <row r="51" spans="1:42" s="85" customFormat="1" ht="24">
      <c r="A51" s="84" t="s">
        <v>65</v>
      </c>
      <c r="C51" s="86"/>
      <c r="D51" s="86"/>
      <c r="E51" s="86"/>
      <c r="F51" s="86"/>
      <c r="G51" s="86"/>
      <c r="H51" s="86"/>
      <c r="I51" s="86"/>
      <c r="J51" s="87"/>
    </row>
    <row r="52" spans="1:42" s="85" customFormat="1" ht="24">
      <c r="A52" s="84" t="s">
        <v>69</v>
      </c>
      <c r="C52" s="86"/>
      <c r="D52" s="86"/>
      <c r="E52" s="86"/>
      <c r="F52" s="86"/>
      <c r="G52" s="86"/>
      <c r="H52" s="86"/>
      <c r="I52" s="86"/>
      <c r="J52" s="87"/>
    </row>
    <row r="54" spans="1:42">
      <c r="A54" s="25" t="s">
        <v>41</v>
      </c>
    </row>
    <row r="55" spans="1:42">
      <c r="A55" s="26" t="s">
        <v>0</v>
      </c>
      <c r="B55" s="9" t="s">
        <v>42</v>
      </c>
      <c r="C55" s="27" t="s">
        <v>56</v>
      </c>
      <c r="D55" s="27" t="s">
        <v>57</v>
      </c>
      <c r="E55" s="27" t="s">
        <v>58</v>
      </c>
      <c r="F55" s="27" t="s">
        <v>59</v>
      </c>
      <c r="G55" s="27" t="s">
        <v>60</v>
      </c>
      <c r="H55" s="10" t="s">
        <v>61</v>
      </c>
      <c r="I55" s="10" t="s">
        <v>43</v>
      </c>
      <c r="V55" s="2"/>
      <c r="AC55" s="2"/>
      <c r="AD55" s="2"/>
      <c r="AE55" s="2"/>
      <c r="AF55" s="28"/>
      <c r="AK55" s="29"/>
      <c r="AL55" s="29"/>
      <c r="AP55" s="2"/>
    </row>
    <row r="56" spans="1:42">
      <c r="B56" s="30">
        <v>1</v>
      </c>
      <c r="C56" s="11">
        <v>0</v>
      </c>
      <c r="D56" s="11">
        <v>1</v>
      </c>
      <c r="E56" s="11">
        <v>0</v>
      </c>
      <c r="F56" s="11">
        <v>3</v>
      </c>
      <c r="G56" s="11">
        <v>1</v>
      </c>
      <c r="H56" s="11">
        <v>2</v>
      </c>
      <c r="I56" s="9">
        <v>8</v>
      </c>
      <c r="V56" s="2"/>
      <c r="AC56" s="2"/>
      <c r="AD56" s="2"/>
      <c r="AE56" s="2"/>
      <c r="AF56" s="28"/>
      <c r="AK56" s="29"/>
      <c r="AL56" s="29"/>
      <c r="AP56" s="2"/>
    </row>
    <row r="57" spans="1:42">
      <c r="B57" s="30">
        <v>2</v>
      </c>
      <c r="C57" s="11">
        <v>0</v>
      </c>
      <c r="D57" s="11">
        <v>2</v>
      </c>
      <c r="E57" s="11">
        <v>0</v>
      </c>
      <c r="F57" s="11">
        <v>5</v>
      </c>
      <c r="G57" s="11">
        <v>0</v>
      </c>
      <c r="H57" s="11">
        <v>3</v>
      </c>
      <c r="I57" s="9">
        <v>10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>
        <v>3</v>
      </c>
      <c r="C58" s="11">
        <v>0</v>
      </c>
      <c r="D58" s="11">
        <v>2</v>
      </c>
      <c r="E58" s="11">
        <v>2</v>
      </c>
      <c r="F58" s="11">
        <v>6</v>
      </c>
      <c r="G58" s="11">
        <v>0</v>
      </c>
      <c r="H58" s="11">
        <v>4</v>
      </c>
      <c r="I58" s="9">
        <v>11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B59" s="30">
        <v>4</v>
      </c>
      <c r="C59" s="11">
        <v>0</v>
      </c>
      <c r="D59" s="11">
        <v>2</v>
      </c>
      <c r="E59" s="11">
        <v>0</v>
      </c>
      <c r="F59" s="11">
        <v>5</v>
      </c>
      <c r="G59" s="11">
        <v>2</v>
      </c>
      <c r="H59" s="11">
        <v>3</v>
      </c>
      <c r="I59" s="9">
        <v>7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B60" s="30" t="s">
        <v>6</v>
      </c>
      <c r="C60" s="34">
        <v>0</v>
      </c>
      <c r="D60" s="34">
        <v>7</v>
      </c>
      <c r="E60" s="34">
        <v>2</v>
      </c>
      <c r="F60" s="34">
        <v>19</v>
      </c>
      <c r="G60" s="34">
        <v>3</v>
      </c>
      <c r="H60" s="34">
        <v>12</v>
      </c>
      <c r="I60" s="9">
        <v>36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A61" s="16" t="s">
        <v>1</v>
      </c>
      <c r="B61" s="9" t="s">
        <v>42</v>
      </c>
      <c r="C61" s="27" t="s">
        <v>56</v>
      </c>
      <c r="D61" s="27" t="s">
        <v>57</v>
      </c>
      <c r="E61" s="27" t="s">
        <v>58</v>
      </c>
      <c r="F61" s="27" t="s">
        <v>59</v>
      </c>
      <c r="G61" s="27" t="s">
        <v>60</v>
      </c>
      <c r="H61" s="10" t="s">
        <v>61</v>
      </c>
      <c r="I61" s="9" t="s">
        <v>43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B62" s="30">
        <v>1</v>
      </c>
      <c r="C62" s="11">
        <v>0</v>
      </c>
      <c r="D62" s="11">
        <v>0</v>
      </c>
      <c r="E62" s="11">
        <v>1</v>
      </c>
      <c r="F62" s="11">
        <v>1</v>
      </c>
      <c r="G62" s="11">
        <v>0</v>
      </c>
      <c r="H62" s="11">
        <v>1</v>
      </c>
      <c r="I62" s="9">
        <v>5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B63" s="30">
        <v>2</v>
      </c>
      <c r="C63" s="11">
        <v>0</v>
      </c>
      <c r="D63" s="11">
        <v>1</v>
      </c>
      <c r="E63" s="11">
        <v>2</v>
      </c>
      <c r="F63" s="11">
        <v>5</v>
      </c>
      <c r="G63" s="11">
        <v>0</v>
      </c>
      <c r="H63" s="11">
        <v>4</v>
      </c>
      <c r="I63" s="9">
        <v>12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P63" s="2"/>
    </row>
    <row r="64" spans="1:42">
      <c r="B64" s="30">
        <v>3</v>
      </c>
      <c r="C64" s="11">
        <v>1</v>
      </c>
      <c r="D64" s="11">
        <v>2</v>
      </c>
      <c r="E64" s="11">
        <v>1</v>
      </c>
      <c r="F64" s="11">
        <v>5</v>
      </c>
      <c r="G64" s="11">
        <v>3</v>
      </c>
      <c r="H64" s="11">
        <v>2</v>
      </c>
      <c r="I64" s="9">
        <v>9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N64" s="29"/>
      <c r="AO64" s="35"/>
      <c r="AP64" s="2"/>
    </row>
    <row r="65" spans="1:42">
      <c r="B65" s="30">
        <v>4</v>
      </c>
      <c r="C65" s="11">
        <v>0</v>
      </c>
      <c r="D65" s="11">
        <v>1</v>
      </c>
      <c r="E65" s="11">
        <v>2</v>
      </c>
      <c r="F65" s="11">
        <v>0</v>
      </c>
      <c r="G65" s="11">
        <v>0</v>
      </c>
      <c r="H65" s="11">
        <v>0</v>
      </c>
      <c r="I65" s="9">
        <v>4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N65" s="29"/>
      <c r="AP65" s="2"/>
    </row>
    <row r="66" spans="1:42">
      <c r="B66" s="30" t="s">
        <v>6</v>
      </c>
      <c r="C66" s="34">
        <v>1</v>
      </c>
      <c r="D66" s="34">
        <v>4</v>
      </c>
      <c r="E66" s="11">
        <v>6</v>
      </c>
      <c r="F66" s="34">
        <v>11</v>
      </c>
      <c r="G66" s="34">
        <v>3</v>
      </c>
      <c r="H66" s="34">
        <v>7</v>
      </c>
      <c r="I66" s="9">
        <v>30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N66" s="29"/>
      <c r="AP66" s="2"/>
    </row>
    <row r="67" spans="1:42">
      <c r="A67" s="26" t="s">
        <v>2</v>
      </c>
      <c r="B67" s="9" t="s">
        <v>42</v>
      </c>
      <c r="C67" s="27" t="s">
        <v>56</v>
      </c>
      <c r="D67" s="27" t="s">
        <v>57</v>
      </c>
      <c r="E67" s="27" t="s">
        <v>58</v>
      </c>
      <c r="F67" s="27" t="s">
        <v>59</v>
      </c>
      <c r="G67" s="27" t="s">
        <v>60</v>
      </c>
      <c r="H67" s="10" t="s">
        <v>61</v>
      </c>
      <c r="I67" s="9" t="s">
        <v>43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P67" s="2"/>
    </row>
    <row r="68" spans="1:42">
      <c r="B68" s="30">
        <v>1</v>
      </c>
      <c r="C68" s="11">
        <v>1</v>
      </c>
      <c r="D68" s="11">
        <v>1</v>
      </c>
      <c r="E68" s="11">
        <v>0</v>
      </c>
      <c r="F68" s="11">
        <v>3</v>
      </c>
      <c r="G68" s="11">
        <v>0</v>
      </c>
      <c r="H68" s="11">
        <v>3</v>
      </c>
      <c r="I68" s="9">
        <v>11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N68" s="29"/>
      <c r="AP68" s="2"/>
    </row>
    <row r="69" spans="1:42">
      <c r="B69" s="30">
        <v>2</v>
      </c>
      <c r="C69" s="11">
        <v>0</v>
      </c>
      <c r="D69" s="11">
        <v>2</v>
      </c>
      <c r="E69" s="11">
        <v>0</v>
      </c>
      <c r="F69" s="11">
        <v>4</v>
      </c>
      <c r="G69" s="11">
        <v>1</v>
      </c>
      <c r="H69" s="11">
        <v>3</v>
      </c>
      <c r="I69" s="9">
        <v>8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N69" s="29"/>
      <c r="AP69" s="2"/>
    </row>
    <row r="70" spans="1:42">
      <c r="B70" s="30">
        <v>3</v>
      </c>
      <c r="C70" s="11">
        <v>0</v>
      </c>
      <c r="D70" s="11">
        <v>2</v>
      </c>
      <c r="E70" s="11">
        <v>1</v>
      </c>
      <c r="F70" s="11">
        <v>4</v>
      </c>
      <c r="G70" s="11">
        <v>1</v>
      </c>
      <c r="H70" s="11">
        <v>3</v>
      </c>
      <c r="I70" s="9">
        <v>9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N70" s="29"/>
      <c r="AP70" s="2"/>
    </row>
    <row r="71" spans="1:42">
      <c r="B71" s="30">
        <v>4</v>
      </c>
      <c r="C71" s="11">
        <v>1</v>
      </c>
      <c r="D71" s="11">
        <v>3</v>
      </c>
      <c r="E71" s="11">
        <v>1</v>
      </c>
      <c r="F71" s="11">
        <v>1</v>
      </c>
      <c r="G71" s="11">
        <v>0</v>
      </c>
      <c r="H71" s="11">
        <v>1</v>
      </c>
      <c r="I71" s="9">
        <v>8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N71" s="29"/>
      <c r="AP71" s="2"/>
    </row>
    <row r="72" spans="1:42">
      <c r="B72" s="30" t="s">
        <v>6</v>
      </c>
      <c r="C72" s="34">
        <v>2</v>
      </c>
      <c r="D72" s="34">
        <v>8</v>
      </c>
      <c r="E72" s="34">
        <v>2</v>
      </c>
      <c r="F72" s="34">
        <v>12</v>
      </c>
      <c r="G72" s="34">
        <v>2</v>
      </c>
      <c r="H72" s="34">
        <v>10</v>
      </c>
      <c r="I72" s="9">
        <v>36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N72" s="29"/>
      <c r="AP72" s="2"/>
    </row>
    <row r="73" spans="1:42">
      <c r="A73" s="26" t="s">
        <v>3</v>
      </c>
      <c r="B73" s="9" t="s">
        <v>42</v>
      </c>
      <c r="C73" s="27" t="s">
        <v>56</v>
      </c>
      <c r="D73" s="27" t="s">
        <v>57</v>
      </c>
      <c r="E73" s="27" t="s">
        <v>58</v>
      </c>
      <c r="F73" s="27" t="s">
        <v>59</v>
      </c>
      <c r="G73" s="27" t="s">
        <v>60</v>
      </c>
      <c r="H73" s="10" t="s">
        <v>61</v>
      </c>
      <c r="I73" s="9" t="s">
        <v>43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>
        <v>1</v>
      </c>
      <c r="C74" s="11">
        <v>0</v>
      </c>
      <c r="D74" s="11">
        <v>0</v>
      </c>
      <c r="E74" s="11">
        <v>3</v>
      </c>
      <c r="F74" s="11">
        <v>4</v>
      </c>
      <c r="G74" s="11">
        <v>1</v>
      </c>
      <c r="H74" s="11">
        <v>3</v>
      </c>
      <c r="I74" s="9">
        <v>14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B75" s="30">
        <v>2</v>
      </c>
      <c r="C75" s="11">
        <v>2</v>
      </c>
      <c r="D75" s="11">
        <v>5</v>
      </c>
      <c r="E75" s="11">
        <v>2</v>
      </c>
      <c r="F75" s="11">
        <v>9</v>
      </c>
      <c r="G75" s="11">
        <v>1</v>
      </c>
      <c r="H75" s="11">
        <v>6</v>
      </c>
      <c r="I75" s="9">
        <v>25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B76" s="30">
        <v>3</v>
      </c>
      <c r="C76" s="11">
        <v>2</v>
      </c>
      <c r="D76" s="11">
        <v>4</v>
      </c>
      <c r="E76" s="11">
        <v>6</v>
      </c>
      <c r="F76" s="11">
        <v>4</v>
      </c>
      <c r="G76" s="11">
        <v>0</v>
      </c>
      <c r="H76" s="11">
        <v>3</v>
      </c>
      <c r="I76" s="9">
        <v>21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B77" s="30">
        <v>4</v>
      </c>
      <c r="C77" s="11">
        <v>1</v>
      </c>
      <c r="D77" s="11">
        <v>3</v>
      </c>
      <c r="E77" s="11">
        <v>4</v>
      </c>
      <c r="F77" s="11">
        <v>4</v>
      </c>
      <c r="G77" s="11">
        <v>1</v>
      </c>
      <c r="H77" s="11">
        <v>2</v>
      </c>
      <c r="I77" s="9">
        <v>17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B78" s="30" t="s">
        <v>6</v>
      </c>
      <c r="C78" s="34">
        <v>5</v>
      </c>
      <c r="D78" s="34">
        <v>12</v>
      </c>
      <c r="E78" s="34">
        <v>15</v>
      </c>
      <c r="F78" s="34">
        <v>21</v>
      </c>
      <c r="G78" s="34">
        <v>3</v>
      </c>
      <c r="H78" s="34">
        <v>14</v>
      </c>
      <c r="I78" s="9">
        <v>77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A79" s="16" t="s">
        <v>4</v>
      </c>
      <c r="B79" s="9" t="s">
        <v>42</v>
      </c>
      <c r="C79" s="27" t="s">
        <v>56</v>
      </c>
      <c r="D79" s="27" t="s">
        <v>57</v>
      </c>
      <c r="E79" s="27" t="s">
        <v>58</v>
      </c>
      <c r="F79" s="27" t="s">
        <v>59</v>
      </c>
      <c r="G79" s="27" t="s">
        <v>60</v>
      </c>
      <c r="H79" s="10" t="s">
        <v>61</v>
      </c>
      <c r="I79" s="9" t="s">
        <v>43</v>
      </c>
      <c r="J79" s="2"/>
      <c r="K79" s="2"/>
      <c r="L79" s="2"/>
      <c r="M79" s="17"/>
      <c r="N79" s="17"/>
      <c r="O79" s="17"/>
      <c r="P79" s="17"/>
      <c r="V79" s="2"/>
      <c r="Y79" s="2"/>
      <c r="Z79" s="31"/>
      <c r="AA79" s="31"/>
      <c r="AB79" s="31"/>
      <c r="AC79" s="32"/>
      <c r="AD79" s="32"/>
      <c r="AE79" s="32"/>
      <c r="AF79" s="33"/>
      <c r="AG79" s="28"/>
      <c r="AH79" s="28"/>
      <c r="AK79" s="29"/>
      <c r="AL79" s="29"/>
      <c r="AM79" s="29"/>
      <c r="AP79" s="2"/>
    </row>
    <row r="80" spans="1:42">
      <c r="B80" s="30">
        <v>1</v>
      </c>
      <c r="C80" s="11">
        <v>0</v>
      </c>
      <c r="D80" s="11">
        <v>1</v>
      </c>
      <c r="E80" s="11">
        <v>0</v>
      </c>
      <c r="F80" s="11">
        <v>3</v>
      </c>
      <c r="G80" s="11">
        <v>2</v>
      </c>
      <c r="H80" s="11">
        <v>1</v>
      </c>
      <c r="I80" s="9">
        <v>7</v>
      </c>
      <c r="J80" s="2"/>
      <c r="K80" s="2"/>
      <c r="L80" s="2"/>
      <c r="M80" s="17"/>
      <c r="N80" s="17"/>
      <c r="O80" s="17"/>
      <c r="P80" s="17"/>
      <c r="V80" s="2"/>
      <c r="Y80" s="2"/>
      <c r="Z80" s="31"/>
      <c r="AA80" s="31"/>
      <c r="AB80" s="31"/>
      <c r="AC80" s="32"/>
      <c r="AD80" s="32"/>
      <c r="AE80" s="32"/>
      <c r="AF80" s="33"/>
      <c r="AG80" s="28"/>
      <c r="AH80" s="28"/>
      <c r="AK80" s="29"/>
      <c r="AL80" s="29"/>
      <c r="AM80" s="29"/>
      <c r="AP80" s="2"/>
    </row>
    <row r="81" spans="1:42">
      <c r="B81" s="30">
        <v>2</v>
      </c>
      <c r="C81" s="11">
        <v>0</v>
      </c>
      <c r="D81" s="11">
        <v>2</v>
      </c>
      <c r="E81" s="11">
        <v>2</v>
      </c>
      <c r="F81" s="11">
        <v>2</v>
      </c>
      <c r="G81" s="11">
        <v>1</v>
      </c>
      <c r="H81" s="11">
        <v>1</v>
      </c>
      <c r="I81" s="9">
        <v>8</v>
      </c>
      <c r="J81" s="2"/>
      <c r="K81" s="2"/>
      <c r="L81" s="2"/>
      <c r="M81" s="17"/>
      <c r="N81" s="17"/>
      <c r="O81" s="17"/>
      <c r="P81" s="17"/>
      <c r="V81" s="2"/>
      <c r="Y81" s="2"/>
      <c r="Z81" s="31"/>
      <c r="AA81" s="31"/>
      <c r="AB81" s="31"/>
      <c r="AC81" s="32"/>
      <c r="AD81" s="32"/>
      <c r="AE81" s="32"/>
      <c r="AF81" s="33"/>
      <c r="AG81" s="28"/>
      <c r="AH81" s="28"/>
      <c r="AK81" s="29"/>
      <c r="AL81" s="29"/>
      <c r="AM81" s="29"/>
      <c r="AP81" s="2"/>
    </row>
    <row r="82" spans="1:42">
      <c r="B82" s="30">
        <v>3</v>
      </c>
      <c r="C82" s="11">
        <v>1</v>
      </c>
      <c r="D82" s="11">
        <v>1</v>
      </c>
      <c r="E82" s="11">
        <v>4</v>
      </c>
      <c r="F82" s="11">
        <v>5</v>
      </c>
      <c r="G82" s="11">
        <v>0</v>
      </c>
      <c r="H82" s="11">
        <v>2</v>
      </c>
      <c r="I82" s="9">
        <v>16</v>
      </c>
      <c r="J82" s="2"/>
      <c r="K82" s="2"/>
      <c r="L82" s="2"/>
      <c r="M82" s="17"/>
      <c r="N82" s="17"/>
      <c r="O82" s="17"/>
      <c r="P82" s="17"/>
      <c r="V82" s="2"/>
      <c r="Y82" s="2"/>
      <c r="Z82" s="31"/>
      <c r="AA82" s="31"/>
      <c r="AB82" s="31"/>
      <c r="AC82" s="32"/>
      <c r="AD82" s="32"/>
      <c r="AE82" s="32"/>
      <c r="AF82" s="33"/>
      <c r="AG82" s="28"/>
      <c r="AH82" s="28"/>
      <c r="AK82" s="29"/>
      <c r="AL82" s="29"/>
      <c r="AM82" s="29"/>
      <c r="AP82" s="2"/>
    </row>
    <row r="83" spans="1:42">
      <c r="B83" s="30">
        <v>4</v>
      </c>
      <c r="C83" s="11">
        <v>0</v>
      </c>
      <c r="D83" s="11">
        <v>0</v>
      </c>
      <c r="E83" s="11">
        <v>3</v>
      </c>
      <c r="F83" s="11">
        <v>2</v>
      </c>
      <c r="G83" s="11">
        <v>1</v>
      </c>
      <c r="H83" s="11">
        <v>0</v>
      </c>
      <c r="I83" s="9">
        <v>5</v>
      </c>
      <c r="J83" s="2"/>
      <c r="K83" s="2"/>
      <c r="L83" s="2"/>
      <c r="M83" s="17"/>
      <c r="N83" s="17"/>
      <c r="O83" s="17"/>
      <c r="P83" s="17"/>
      <c r="V83" s="2"/>
      <c r="Y83" s="2"/>
      <c r="Z83" s="31"/>
      <c r="AA83" s="31"/>
      <c r="AB83" s="31"/>
      <c r="AC83" s="32"/>
      <c r="AD83" s="32"/>
      <c r="AE83" s="32"/>
      <c r="AF83" s="33"/>
      <c r="AG83" s="28"/>
      <c r="AH83" s="28"/>
      <c r="AK83" s="29"/>
      <c r="AL83" s="29"/>
      <c r="AM83" s="29"/>
      <c r="AP83" s="2"/>
    </row>
    <row r="84" spans="1:42">
      <c r="B84" s="30" t="s">
        <v>6</v>
      </c>
      <c r="C84" s="34">
        <v>1</v>
      </c>
      <c r="D84" s="34">
        <v>4</v>
      </c>
      <c r="E84" s="34">
        <v>9</v>
      </c>
      <c r="F84" s="34">
        <v>12</v>
      </c>
      <c r="G84" s="34">
        <v>4</v>
      </c>
      <c r="H84" s="34">
        <v>4</v>
      </c>
      <c r="I84" s="9">
        <v>36</v>
      </c>
      <c r="J84" s="2"/>
      <c r="K84" s="2"/>
      <c r="L84" s="2"/>
      <c r="M84" s="17"/>
      <c r="N84" s="17"/>
      <c r="O84" s="17"/>
      <c r="P84" s="17"/>
      <c r="V84" s="2"/>
      <c r="Y84" s="2"/>
      <c r="Z84" s="31"/>
      <c r="AA84" s="31"/>
      <c r="AB84" s="31"/>
      <c r="AC84" s="32"/>
      <c r="AD84" s="32"/>
      <c r="AE84" s="32"/>
      <c r="AF84" s="33"/>
      <c r="AG84" s="28"/>
      <c r="AH84" s="28"/>
      <c r="AK84" s="29"/>
      <c r="AL84" s="29"/>
      <c r="AM84" s="29"/>
      <c r="AP84" s="2"/>
    </row>
    <row r="85" spans="1:42">
      <c r="A85" s="18" t="s">
        <v>5</v>
      </c>
      <c r="B85" s="9" t="s">
        <v>42</v>
      </c>
      <c r="C85" s="27" t="s">
        <v>56</v>
      </c>
      <c r="D85" s="27" t="s">
        <v>57</v>
      </c>
      <c r="E85" s="27" t="s">
        <v>58</v>
      </c>
      <c r="F85" s="27" t="s">
        <v>59</v>
      </c>
      <c r="G85" s="27" t="s">
        <v>60</v>
      </c>
      <c r="H85" s="10" t="s">
        <v>61</v>
      </c>
      <c r="I85" s="9" t="s">
        <v>43</v>
      </c>
      <c r="J85" s="2"/>
      <c r="K85" s="2"/>
      <c r="L85" s="2"/>
      <c r="M85" s="17"/>
      <c r="N85" s="17"/>
      <c r="O85" s="17"/>
      <c r="P85" s="17"/>
      <c r="V85" s="2"/>
      <c r="Y85" s="2"/>
      <c r="Z85" s="31"/>
      <c r="AA85" s="31"/>
      <c r="AB85" s="31"/>
      <c r="AC85" s="32"/>
      <c r="AD85" s="32"/>
      <c r="AE85" s="32"/>
      <c r="AF85" s="33"/>
      <c r="AG85" s="28"/>
      <c r="AH85" s="28"/>
      <c r="AK85" s="29"/>
      <c r="AL85" s="29"/>
      <c r="AM85" s="29"/>
      <c r="AP85" s="2"/>
    </row>
    <row r="86" spans="1:42">
      <c r="A86" s="73"/>
      <c r="B86" s="30">
        <v>1</v>
      </c>
      <c r="C86" s="11">
        <v>0</v>
      </c>
      <c r="D86" s="11">
        <v>9</v>
      </c>
      <c r="E86" s="11">
        <v>3</v>
      </c>
      <c r="F86" s="11">
        <v>9</v>
      </c>
      <c r="G86" s="11">
        <v>0</v>
      </c>
      <c r="H86" s="11">
        <v>8</v>
      </c>
      <c r="I86" s="9">
        <v>32</v>
      </c>
      <c r="J86" s="2"/>
      <c r="K86" s="2"/>
      <c r="L86" s="2"/>
      <c r="M86" s="17"/>
      <c r="N86" s="17"/>
      <c r="O86" s="17"/>
      <c r="P86" s="17"/>
      <c r="V86" s="2"/>
      <c r="Y86" s="2"/>
      <c r="Z86" s="31"/>
      <c r="AA86" s="31"/>
      <c r="AB86" s="31"/>
      <c r="AC86" s="32"/>
      <c r="AD86" s="32"/>
      <c r="AE86" s="32"/>
      <c r="AF86" s="33"/>
      <c r="AG86" s="28"/>
      <c r="AH86" s="28"/>
      <c r="AK86" s="29"/>
      <c r="AL86" s="29"/>
      <c r="AM86" s="29"/>
      <c r="AP86" s="2"/>
    </row>
    <row r="87" spans="1:42">
      <c r="A87" s="73"/>
      <c r="B87" s="30">
        <v>2</v>
      </c>
      <c r="C87" s="11">
        <v>1</v>
      </c>
      <c r="D87" s="11">
        <v>1</v>
      </c>
      <c r="E87" s="11">
        <v>5</v>
      </c>
      <c r="F87" s="11">
        <v>2</v>
      </c>
      <c r="G87" s="11">
        <v>0</v>
      </c>
      <c r="H87" s="11">
        <v>1</v>
      </c>
      <c r="I87" s="9">
        <v>14</v>
      </c>
      <c r="J87" s="2"/>
      <c r="K87" s="2"/>
      <c r="L87" s="2"/>
      <c r="M87" s="17"/>
      <c r="N87" s="17"/>
      <c r="O87" s="17"/>
      <c r="P87" s="17"/>
      <c r="V87" s="2"/>
      <c r="Y87" s="2"/>
      <c r="Z87" s="31"/>
      <c r="AA87" s="31"/>
      <c r="AB87" s="31"/>
      <c r="AC87" s="32"/>
      <c r="AD87" s="32"/>
      <c r="AE87" s="32"/>
      <c r="AF87" s="33"/>
      <c r="AG87" s="28"/>
      <c r="AH87" s="28"/>
      <c r="AK87" s="29"/>
      <c r="AL87" s="29"/>
      <c r="AM87" s="29"/>
      <c r="AP87" s="2"/>
    </row>
    <row r="88" spans="1:42">
      <c r="A88" s="5"/>
      <c r="B88" s="30" t="s">
        <v>6</v>
      </c>
      <c r="C88" s="34">
        <v>1</v>
      </c>
      <c r="D88" s="34">
        <v>10</v>
      </c>
      <c r="E88" s="34">
        <v>8</v>
      </c>
      <c r="F88" s="34">
        <v>11</v>
      </c>
      <c r="G88" s="34">
        <v>0</v>
      </c>
      <c r="H88" s="34">
        <v>9</v>
      </c>
      <c r="I88" s="9">
        <v>46</v>
      </c>
      <c r="J88" s="2"/>
      <c r="K88" s="2"/>
      <c r="L88" s="2"/>
      <c r="M88" s="17"/>
      <c r="N88" s="17"/>
      <c r="O88" s="17"/>
      <c r="P88" s="17"/>
      <c r="V88" s="2"/>
      <c r="Y88" s="2"/>
      <c r="Z88" s="31"/>
      <c r="AA88" s="31"/>
      <c r="AB88" s="31"/>
      <c r="AC88" s="32"/>
      <c r="AD88" s="32"/>
      <c r="AE88" s="32"/>
      <c r="AF88" s="33"/>
      <c r="AG88" s="28"/>
      <c r="AH88" s="28"/>
      <c r="AK88" s="29"/>
      <c r="AL88" s="29"/>
      <c r="AM88" s="29"/>
      <c r="AP88" s="2"/>
    </row>
    <row r="89" spans="1:42">
      <c r="B89" s="33"/>
      <c r="C89" s="36"/>
      <c r="D89" s="36"/>
      <c r="E89" s="36"/>
      <c r="F89" s="36"/>
      <c r="G89" s="2"/>
      <c r="H89" s="2"/>
      <c r="I89" s="2"/>
      <c r="J89" s="2"/>
      <c r="K89" s="2"/>
      <c r="L89" s="17"/>
      <c r="M89" s="17"/>
      <c r="N89" s="17"/>
      <c r="O89" s="17"/>
      <c r="U89" s="2"/>
      <c r="X89" s="2"/>
      <c r="Y89" s="31"/>
      <c r="Z89" s="31"/>
      <c r="AA89" s="31"/>
      <c r="AB89" s="32"/>
      <c r="AC89" s="32"/>
      <c r="AD89" s="32"/>
      <c r="AE89" s="33"/>
      <c r="AF89" s="28"/>
      <c r="AG89" s="28"/>
      <c r="AJ89" s="29"/>
      <c r="AK89" s="29"/>
      <c r="AL89" s="29"/>
      <c r="AO89" s="2"/>
    </row>
    <row r="90" spans="1:42">
      <c r="A90" s="2" t="s">
        <v>36</v>
      </c>
    </row>
    <row r="92" spans="1:42">
      <c r="A92" s="70" t="s">
        <v>23</v>
      </c>
    </row>
    <row r="93" spans="1:42" s="2" customFormat="1">
      <c r="A93" s="9"/>
      <c r="B93" s="9" t="s">
        <v>20</v>
      </c>
      <c r="C93" s="9" t="s">
        <v>21</v>
      </c>
      <c r="D93" s="9" t="s">
        <v>22</v>
      </c>
    </row>
    <row r="94" spans="1:42">
      <c r="A94" s="71">
        <v>44866</v>
      </c>
      <c r="B94" s="11">
        <v>5</v>
      </c>
      <c r="C94" s="11">
        <v>0</v>
      </c>
      <c r="D94" s="11">
        <f t="shared" ref="D94" si="5">SUM(B94:C94)</f>
        <v>5</v>
      </c>
    </row>
    <row r="95" spans="1:42">
      <c r="A95" s="71">
        <v>44867</v>
      </c>
      <c r="B95" s="11">
        <v>6</v>
      </c>
      <c r="C95" s="11">
        <v>0</v>
      </c>
      <c r="D95" s="11">
        <f t="shared" ref="D95" si="6">SUM(B95:C95)</f>
        <v>6</v>
      </c>
    </row>
    <row r="96" spans="1:42">
      <c r="A96" s="71">
        <v>44868</v>
      </c>
      <c r="B96" s="11">
        <v>5</v>
      </c>
      <c r="C96" s="11">
        <v>0</v>
      </c>
      <c r="D96" s="11">
        <f t="shared" ref="D96:D101" si="7">SUM(B96:C96)</f>
        <v>5</v>
      </c>
    </row>
    <row r="97" spans="1:4">
      <c r="A97" s="71">
        <v>44869</v>
      </c>
      <c r="B97" s="11">
        <v>7</v>
      </c>
      <c r="C97" s="11">
        <v>0</v>
      </c>
      <c r="D97" s="11">
        <f t="shared" si="7"/>
        <v>7</v>
      </c>
    </row>
    <row r="98" spans="1:4">
      <c r="A98" s="71">
        <v>44870</v>
      </c>
      <c r="B98" s="11">
        <v>8</v>
      </c>
      <c r="C98" s="11">
        <v>0</v>
      </c>
      <c r="D98" s="11">
        <f t="shared" si="7"/>
        <v>8</v>
      </c>
    </row>
    <row r="99" spans="1:4">
      <c r="A99" s="71">
        <v>44871</v>
      </c>
      <c r="B99" s="11">
        <v>6</v>
      </c>
      <c r="C99" s="11">
        <v>0</v>
      </c>
      <c r="D99" s="11">
        <f t="shared" si="7"/>
        <v>6</v>
      </c>
    </row>
    <row r="100" spans="1:4">
      <c r="A100" s="72">
        <v>44872</v>
      </c>
      <c r="B100" s="78">
        <v>10</v>
      </c>
      <c r="C100" s="11">
        <v>0</v>
      </c>
      <c r="D100" s="11">
        <f t="shared" si="7"/>
        <v>10</v>
      </c>
    </row>
    <row r="101" spans="1:4">
      <c r="A101" s="72">
        <v>44873</v>
      </c>
      <c r="B101" s="46">
        <v>18</v>
      </c>
      <c r="C101" s="11">
        <v>0</v>
      </c>
      <c r="D101" s="11">
        <f t="shared" si="7"/>
        <v>18</v>
      </c>
    </row>
    <row r="102" spans="1:4">
      <c r="A102" s="72">
        <v>44874</v>
      </c>
      <c r="B102" s="46">
        <v>20</v>
      </c>
      <c r="C102" s="11">
        <v>0</v>
      </c>
      <c r="D102" s="11">
        <f t="shared" ref="D102" si="8">SUM(B102:C102)</f>
        <v>20</v>
      </c>
    </row>
    <row r="103" spans="1:4">
      <c r="A103" s="72">
        <v>44875</v>
      </c>
      <c r="B103" s="46">
        <v>24</v>
      </c>
      <c r="C103" s="11">
        <v>0</v>
      </c>
      <c r="D103" s="11">
        <f t="shared" ref="D103" si="9">SUM(B103:C103)</f>
        <v>24</v>
      </c>
    </row>
    <row r="104" spans="1:4">
      <c r="A104" s="72">
        <v>44876</v>
      </c>
      <c r="B104" s="46">
        <v>25</v>
      </c>
      <c r="C104" s="11">
        <v>0</v>
      </c>
      <c r="D104" s="11">
        <f t="shared" ref="D104:D106" si="10">SUM(B104:C104)</f>
        <v>25</v>
      </c>
    </row>
    <row r="105" spans="1:4">
      <c r="A105" s="72">
        <v>44877</v>
      </c>
      <c r="B105" s="46">
        <v>23</v>
      </c>
      <c r="C105" s="11">
        <v>0</v>
      </c>
      <c r="D105" s="11">
        <f t="shared" si="10"/>
        <v>23</v>
      </c>
    </row>
    <row r="106" spans="1:4">
      <c r="A106" s="72">
        <v>44878</v>
      </c>
      <c r="B106" s="46">
        <v>20</v>
      </c>
      <c r="C106" s="11">
        <v>0</v>
      </c>
      <c r="D106" s="11">
        <f t="shared" si="10"/>
        <v>20</v>
      </c>
    </row>
    <row r="107" spans="1:4">
      <c r="A107" s="72">
        <v>44879</v>
      </c>
      <c r="B107" s="46">
        <v>22</v>
      </c>
      <c r="C107" s="11">
        <v>0</v>
      </c>
      <c r="D107" s="11">
        <f t="shared" ref="D107" si="11">SUM(B107:C107)</f>
        <v>22</v>
      </c>
    </row>
    <row r="108" spans="1:4">
      <c r="A108" s="72">
        <v>44880</v>
      </c>
      <c r="B108" s="46">
        <v>25</v>
      </c>
      <c r="C108" s="11">
        <v>0</v>
      </c>
      <c r="D108" s="11">
        <f t="shared" ref="D108" si="12">SUM(B108:C108)</f>
        <v>25</v>
      </c>
    </row>
    <row r="109" spans="1:4">
      <c r="A109" s="72">
        <v>44881</v>
      </c>
      <c r="B109" s="46">
        <v>22</v>
      </c>
      <c r="C109" s="11">
        <v>0</v>
      </c>
      <c r="D109" s="11">
        <f t="shared" ref="D109:D114" si="13">SUM(B109:C109)</f>
        <v>22</v>
      </c>
    </row>
    <row r="110" spans="1:4">
      <c r="A110" s="72">
        <v>44882</v>
      </c>
      <c r="B110" s="46">
        <v>27</v>
      </c>
      <c r="C110" s="11">
        <v>0</v>
      </c>
      <c r="D110" s="11">
        <f t="shared" si="13"/>
        <v>27</v>
      </c>
    </row>
    <row r="111" spans="1:4">
      <c r="A111" s="72">
        <v>44883</v>
      </c>
      <c r="B111" s="46">
        <v>24</v>
      </c>
      <c r="C111" s="11">
        <v>0</v>
      </c>
      <c r="D111" s="11">
        <f t="shared" si="13"/>
        <v>24</v>
      </c>
    </row>
    <row r="112" spans="1:4">
      <c r="A112" s="72">
        <v>44884</v>
      </c>
      <c r="B112" s="46">
        <v>24</v>
      </c>
      <c r="C112" s="11">
        <v>0</v>
      </c>
      <c r="D112" s="11">
        <f t="shared" si="13"/>
        <v>24</v>
      </c>
    </row>
    <row r="113" spans="1:13">
      <c r="A113" s="72">
        <v>44885</v>
      </c>
      <c r="B113" s="46">
        <v>21</v>
      </c>
      <c r="C113" s="11">
        <v>0</v>
      </c>
      <c r="D113" s="11">
        <f t="shared" si="13"/>
        <v>21</v>
      </c>
    </row>
    <row r="114" spans="1:13">
      <c r="A114" s="72">
        <v>44886</v>
      </c>
      <c r="B114" s="46">
        <v>22</v>
      </c>
      <c r="C114" s="11">
        <v>0</v>
      </c>
      <c r="D114" s="11">
        <f t="shared" ref="D114" si="14">SUM(B114:C114)</f>
        <v>22</v>
      </c>
    </row>
    <row r="115" spans="1:13">
      <c r="A115" s="17"/>
    </row>
    <row r="116" spans="1:13" s="38" customFormat="1" ht="24">
      <c r="A116" s="42" t="s">
        <v>49</v>
      </c>
    </row>
    <row r="117" spans="1:13" s="38" customFormat="1">
      <c r="A117" s="2"/>
      <c r="B117"/>
      <c r="C117"/>
      <c r="D117"/>
      <c r="E117"/>
      <c r="F117"/>
    </row>
    <row r="118" spans="1:13" s="38" customFormat="1">
      <c r="A118" s="96">
        <v>44774</v>
      </c>
      <c r="B118" s="96"/>
      <c r="C118" s="39" t="s">
        <v>45</v>
      </c>
      <c r="D118" s="40" t="s">
        <v>46</v>
      </c>
      <c r="E118" s="40" t="s">
        <v>47</v>
      </c>
      <c r="F118"/>
    </row>
    <row r="119" spans="1:13" s="38" customFormat="1">
      <c r="A119" s="55" t="s">
        <v>44</v>
      </c>
      <c r="B119" s="45"/>
      <c r="C119" s="43">
        <v>7</v>
      </c>
      <c r="D119" s="44">
        <v>1</v>
      </c>
      <c r="E119" s="48">
        <f>D119/C119</f>
        <v>0.14285714285714285</v>
      </c>
      <c r="F119"/>
      <c r="G119" s="41"/>
      <c r="H119" s="41"/>
      <c r="I119" s="41"/>
      <c r="J119" s="41"/>
      <c r="K119" s="41"/>
      <c r="L119" s="41"/>
      <c r="M119" s="41"/>
    </row>
    <row r="120" spans="1:13" s="38" customFormat="1" ht="21" thickBot="1">
      <c r="A120" s="56" t="s">
        <v>51</v>
      </c>
      <c r="B120" s="49"/>
      <c r="C120" s="50">
        <v>38</v>
      </c>
      <c r="D120" s="51">
        <v>9</v>
      </c>
      <c r="E120" s="52">
        <f>D120/C120</f>
        <v>0.23684210526315788</v>
      </c>
      <c r="F120"/>
    </row>
    <row r="121" spans="1:13" s="38" customFormat="1" ht="21" thickBot="1">
      <c r="A121" s="57" t="s">
        <v>50</v>
      </c>
      <c r="B121" s="53"/>
      <c r="C121" s="54">
        <f>SUM(C119:C120)</f>
        <v>45</v>
      </c>
      <c r="D121" s="54">
        <f>SUM(D119:D120)</f>
        <v>10</v>
      </c>
      <c r="E121" s="60">
        <f>D121/C121</f>
        <v>0.22222222222222221</v>
      </c>
      <c r="F121"/>
    </row>
    <row r="122" spans="1:13" s="38" customFormat="1">
      <c r="A122" s="2"/>
      <c r="B122"/>
      <c r="C122"/>
      <c r="D122"/>
      <c r="E122"/>
      <c r="F122"/>
    </row>
    <row r="123" spans="1:13" s="38" customFormat="1">
      <c r="A123" s="96">
        <v>44805</v>
      </c>
      <c r="B123" s="96"/>
      <c r="C123" s="39" t="s">
        <v>45</v>
      </c>
      <c r="D123" s="40" t="s">
        <v>46</v>
      </c>
      <c r="E123" s="40" t="s">
        <v>47</v>
      </c>
      <c r="F123"/>
    </row>
    <row r="124" spans="1:13" s="38" customFormat="1">
      <c r="A124" s="55" t="s">
        <v>44</v>
      </c>
      <c r="B124" s="45"/>
      <c r="C124" s="43">
        <v>11</v>
      </c>
      <c r="D124" s="44">
        <v>0</v>
      </c>
      <c r="E124" s="48">
        <f>D124/C124</f>
        <v>0</v>
      </c>
      <c r="F124"/>
      <c r="G124" s="41"/>
      <c r="H124" s="41"/>
      <c r="I124" s="41"/>
      <c r="J124" s="41"/>
      <c r="K124" s="41"/>
      <c r="L124" s="41"/>
      <c r="M124" s="41"/>
    </row>
    <row r="125" spans="1:13" s="38" customFormat="1" ht="21" thickBot="1">
      <c r="A125" s="56" t="s">
        <v>51</v>
      </c>
      <c r="B125" s="49"/>
      <c r="C125" s="50">
        <v>34</v>
      </c>
      <c r="D125" s="51">
        <v>4</v>
      </c>
      <c r="E125" s="52">
        <f>D125/C125</f>
        <v>0.11764705882352941</v>
      </c>
      <c r="F125" s="61"/>
    </row>
    <row r="126" spans="1:13" s="38" customFormat="1" ht="21" thickBot="1">
      <c r="A126" s="57" t="s">
        <v>50</v>
      </c>
      <c r="B126" s="53"/>
      <c r="C126" s="54">
        <f>SUM(C124:C125)</f>
        <v>45</v>
      </c>
      <c r="D126" s="54">
        <f>SUM(D124:D125)</f>
        <v>4</v>
      </c>
      <c r="E126" s="60">
        <f>D126/C126</f>
        <v>8.8888888888888892E-2</v>
      </c>
      <c r="F126"/>
    </row>
    <row r="127" spans="1:13" s="38" customFormat="1">
      <c r="A127" s="2"/>
      <c r="B127"/>
      <c r="C127"/>
      <c r="D127"/>
      <c r="E127"/>
      <c r="F127"/>
    </row>
    <row r="128" spans="1:13" s="38" customFormat="1">
      <c r="A128" s="96">
        <v>44835</v>
      </c>
      <c r="B128" s="96"/>
      <c r="C128" s="39" t="s">
        <v>45</v>
      </c>
      <c r="D128" s="40" t="s">
        <v>46</v>
      </c>
      <c r="E128" s="40" t="s">
        <v>47</v>
      </c>
      <c r="F128"/>
    </row>
    <row r="129" spans="1:13" s="38" customFormat="1">
      <c r="A129" s="55" t="s">
        <v>44</v>
      </c>
      <c r="B129" s="45"/>
      <c r="C129" s="43">
        <v>38</v>
      </c>
      <c r="D129" s="44">
        <v>1</v>
      </c>
      <c r="E129" s="48">
        <f>D129/C129</f>
        <v>2.6315789473684209E-2</v>
      </c>
      <c r="F129"/>
      <c r="G129" s="41"/>
      <c r="H129" s="41"/>
      <c r="I129" s="41"/>
      <c r="J129" s="41"/>
      <c r="K129" s="41"/>
      <c r="L129" s="41"/>
      <c r="M129" s="41"/>
    </row>
    <row r="130" spans="1:13" s="38" customFormat="1" ht="21" thickBot="1">
      <c r="A130" s="56" t="s">
        <v>51</v>
      </c>
      <c r="B130" s="49"/>
      <c r="C130" s="50">
        <v>43</v>
      </c>
      <c r="D130" s="51">
        <v>5</v>
      </c>
      <c r="E130" s="52">
        <f>D130/C130</f>
        <v>0.11627906976744186</v>
      </c>
      <c r="F130" s="61"/>
    </row>
    <row r="131" spans="1:13" s="38" customFormat="1" ht="21" thickBot="1">
      <c r="A131" s="57" t="s">
        <v>50</v>
      </c>
      <c r="B131" s="53"/>
      <c r="C131" s="54">
        <f>SUM(C129:C130)</f>
        <v>81</v>
      </c>
      <c r="D131" s="54">
        <f>SUM(D129:D130)</f>
        <v>6</v>
      </c>
      <c r="E131" s="60">
        <f>D131/C131</f>
        <v>7.407407407407407E-2</v>
      </c>
      <c r="F131"/>
    </row>
    <row r="132" spans="1:13" s="38" customFormat="1">
      <c r="A132" s="2"/>
      <c r="B132"/>
      <c r="C132"/>
      <c r="D132"/>
      <c r="E132"/>
      <c r="F132"/>
    </row>
    <row r="133" spans="1:13">
      <c r="G133" s="17"/>
      <c r="H133" s="13"/>
    </row>
    <row r="134" spans="1:13" s="12" customFormat="1" ht="24">
      <c r="A134" s="75" t="s">
        <v>24</v>
      </c>
      <c r="F134" s="12" t="s">
        <v>12</v>
      </c>
      <c r="G134" s="23">
        <f>G6</f>
        <v>44886</v>
      </c>
      <c r="H134" s="24">
        <f>H6</f>
        <v>0.97916666666666663</v>
      </c>
    </row>
    <row r="135" spans="1:13">
      <c r="A135" s="70"/>
      <c r="G135" s="17"/>
      <c r="H135" s="13"/>
    </row>
    <row r="136" spans="1:13">
      <c r="A136" s="94" t="s">
        <v>14</v>
      </c>
      <c r="B136" s="95" t="s">
        <v>25</v>
      </c>
      <c r="C136" s="95"/>
      <c r="D136" s="95"/>
      <c r="E136" s="95" t="s">
        <v>29</v>
      </c>
      <c r="F136" s="95"/>
      <c r="G136" s="95"/>
      <c r="H136" s="9" t="s">
        <v>31</v>
      </c>
      <c r="I136" s="95" t="s">
        <v>37</v>
      </c>
      <c r="K136" s="94" t="s">
        <v>14</v>
      </c>
      <c r="L136" s="3" t="s">
        <v>31</v>
      </c>
      <c r="M136" s="20" t="s">
        <v>38</v>
      </c>
    </row>
    <row r="137" spans="1:13" ht="21">
      <c r="A137" s="94"/>
      <c r="B137" s="14" t="s">
        <v>26</v>
      </c>
      <c r="C137" s="14" t="s">
        <v>27</v>
      </c>
      <c r="D137" s="14" t="s">
        <v>28</v>
      </c>
      <c r="E137" s="1" t="s">
        <v>30</v>
      </c>
      <c r="F137" s="1" t="s">
        <v>34</v>
      </c>
      <c r="G137" s="14" t="s">
        <v>28</v>
      </c>
      <c r="H137" s="15" t="s">
        <v>33</v>
      </c>
      <c r="I137" s="95"/>
      <c r="K137" s="94"/>
      <c r="L137" s="22" t="s">
        <v>32</v>
      </c>
      <c r="M137" s="21" t="s">
        <v>39</v>
      </c>
    </row>
    <row r="138" spans="1:13">
      <c r="A138" s="9" t="s">
        <v>7</v>
      </c>
      <c r="B138" s="30"/>
      <c r="C138" s="30"/>
      <c r="D138" s="30"/>
      <c r="E138" s="30"/>
      <c r="F138" s="30"/>
      <c r="G138" s="30"/>
      <c r="H138" s="30"/>
      <c r="I138" s="11">
        <f>SUM(B138:H138)</f>
        <v>0</v>
      </c>
      <c r="K138" s="9" t="s">
        <v>7</v>
      </c>
      <c r="L138" s="9">
        <v>1</v>
      </c>
      <c r="M138" s="19">
        <v>0</v>
      </c>
    </row>
    <row r="139" spans="1:13">
      <c r="A139" s="9" t="s">
        <v>8</v>
      </c>
      <c r="B139" s="30"/>
      <c r="C139" s="30"/>
      <c r="D139" s="30"/>
      <c r="E139" s="30"/>
      <c r="F139" s="30"/>
      <c r="G139" s="30"/>
      <c r="H139" s="30"/>
      <c r="I139" s="11">
        <f t="shared" ref="I139:I148" si="15">SUM(B139:H139)</f>
        <v>0</v>
      </c>
      <c r="K139" s="9" t="s">
        <v>8</v>
      </c>
      <c r="L139" s="9">
        <v>0</v>
      </c>
      <c r="M139" s="19">
        <v>7</v>
      </c>
    </row>
    <row r="140" spans="1:13">
      <c r="A140" s="9" t="s">
        <v>9</v>
      </c>
      <c r="B140" s="30"/>
      <c r="C140" s="30"/>
      <c r="D140" s="30">
        <v>1</v>
      </c>
      <c r="E140" s="30">
        <v>2</v>
      </c>
      <c r="F140" s="30"/>
      <c r="G140" s="30"/>
      <c r="H140" s="30"/>
      <c r="I140" s="11">
        <f t="shared" si="15"/>
        <v>3</v>
      </c>
      <c r="K140" s="9" t="s">
        <v>9</v>
      </c>
      <c r="L140" s="9">
        <v>0</v>
      </c>
      <c r="M140" s="19">
        <v>11</v>
      </c>
    </row>
    <row r="141" spans="1:13">
      <c r="A141" s="9" t="s">
        <v>10</v>
      </c>
      <c r="B141" s="30"/>
      <c r="C141" s="30"/>
      <c r="D141" s="30">
        <v>1</v>
      </c>
      <c r="E141" s="30">
        <v>2</v>
      </c>
      <c r="F141" s="30"/>
      <c r="G141" s="30"/>
      <c r="H141" s="30"/>
      <c r="I141" s="11">
        <f t="shared" si="15"/>
        <v>3</v>
      </c>
      <c r="K141" s="9" t="s">
        <v>10</v>
      </c>
      <c r="L141" s="9">
        <v>0</v>
      </c>
      <c r="M141" s="19">
        <v>83</v>
      </c>
    </row>
    <row r="142" spans="1:13">
      <c r="A142" s="9" t="s">
        <v>11</v>
      </c>
      <c r="B142" s="30"/>
      <c r="C142" s="30"/>
      <c r="D142" s="30"/>
      <c r="E142" s="30"/>
      <c r="F142" s="30"/>
      <c r="G142" s="30"/>
      <c r="H142" s="30"/>
      <c r="I142" s="11">
        <f t="shared" si="15"/>
        <v>0</v>
      </c>
      <c r="K142" s="9" t="s">
        <v>11</v>
      </c>
      <c r="L142" s="9">
        <v>0</v>
      </c>
      <c r="M142" s="19">
        <v>3</v>
      </c>
    </row>
    <row r="143" spans="1:13">
      <c r="A143" s="9" t="s">
        <v>16</v>
      </c>
      <c r="B143" s="30"/>
      <c r="C143" s="30"/>
      <c r="D143" s="30">
        <v>1</v>
      </c>
      <c r="E143" s="30"/>
      <c r="F143" s="30"/>
      <c r="G143" s="30"/>
      <c r="H143" s="30"/>
      <c r="I143" s="11">
        <f t="shared" si="15"/>
        <v>1</v>
      </c>
      <c r="K143" s="9" t="s">
        <v>16</v>
      </c>
      <c r="L143" s="9">
        <v>1</v>
      </c>
      <c r="M143" s="19">
        <v>0</v>
      </c>
    </row>
    <row r="144" spans="1:13">
      <c r="A144" s="9" t="s">
        <v>17</v>
      </c>
      <c r="B144" s="47"/>
      <c r="C144" s="30"/>
      <c r="D144" s="47"/>
      <c r="E144" s="47"/>
      <c r="F144" s="30"/>
      <c r="G144" s="30"/>
      <c r="H144" s="30"/>
      <c r="I144" s="11">
        <f t="shared" si="15"/>
        <v>0</v>
      </c>
      <c r="K144" s="9" t="s">
        <v>17</v>
      </c>
      <c r="L144" s="9">
        <v>4</v>
      </c>
      <c r="M144" s="19">
        <v>3</v>
      </c>
    </row>
    <row r="145" spans="1:13">
      <c r="A145" s="9" t="s">
        <v>19</v>
      </c>
      <c r="B145" s="30">
        <v>2</v>
      </c>
      <c r="C145" s="47"/>
      <c r="D145" s="30">
        <v>2</v>
      </c>
      <c r="E145" s="30">
        <v>1</v>
      </c>
      <c r="F145" s="30">
        <v>1</v>
      </c>
      <c r="G145" s="30"/>
      <c r="H145" s="30">
        <v>2</v>
      </c>
      <c r="I145" s="46">
        <f t="shared" si="15"/>
        <v>8</v>
      </c>
      <c r="J145" s="7" t="s">
        <v>18</v>
      </c>
      <c r="K145" s="9" t="s">
        <v>19</v>
      </c>
      <c r="L145" s="37">
        <v>10</v>
      </c>
      <c r="M145" s="19">
        <v>7</v>
      </c>
    </row>
    <row r="146" spans="1:13">
      <c r="A146" s="9" t="s">
        <v>48</v>
      </c>
      <c r="B146" s="30">
        <v>1</v>
      </c>
      <c r="C146" s="47"/>
      <c r="D146" s="30"/>
      <c r="E146" s="30"/>
      <c r="F146" s="30"/>
      <c r="G146" s="30"/>
      <c r="H146" s="30"/>
      <c r="I146" s="11">
        <f t="shared" si="15"/>
        <v>1</v>
      </c>
      <c r="J146" s="7"/>
      <c r="K146" s="9" t="s">
        <v>48</v>
      </c>
      <c r="L146" s="9">
        <v>1</v>
      </c>
      <c r="M146" s="19">
        <v>2</v>
      </c>
    </row>
    <row r="147" spans="1:13">
      <c r="A147" s="9" t="s">
        <v>52</v>
      </c>
      <c r="B147" s="30">
        <v>1</v>
      </c>
      <c r="C147" s="47"/>
      <c r="D147" s="30">
        <v>1</v>
      </c>
      <c r="E147" s="30"/>
      <c r="F147" s="30"/>
      <c r="G147" s="30"/>
      <c r="H147" s="30">
        <v>1</v>
      </c>
      <c r="I147" s="11">
        <f t="shared" si="15"/>
        <v>3</v>
      </c>
      <c r="J147" s="7"/>
      <c r="K147" s="9" t="s">
        <v>52</v>
      </c>
      <c r="L147" s="9">
        <v>2</v>
      </c>
      <c r="M147" s="19">
        <v>9</v>
      </c>
    </row>
    <row r="148" spans="1:13">
      <c r="A148" s="65" t="s">
        <v>55</v>
      </c>
      <c r="B148" s="82">
        <v>2</v>
      </c>
      <c r="C148" s="47"/>
      <c r="D148" s="47"/>
      <c r="E148" s="30"/>
      <c r="F148" s="30"/>
      <c r="G148" s="30"/>
      <c r="H148" s="82">
        <v>1</v>
      </c>
      <c r="I148" s="83">
        <f t="shared" si="15"/>
        <v>3</v>
      </c>
      <c r="J148" s="7"/>
      <c r="K148" s="65" t="s">
        <v>55</v>
      </c>
      <c r="L148" s="65">
        <v>2</v>
      </c>
      <c r="M148" s="67">
        <v>6</v>
      </c>
    </row>
    <row r="149" spans="1:13">
      <c r="A149" s="9" t="s">
        <v>6</v>
      </c>
      <c r="B149" s="30">
        <f>SUM(B138:B148)</f>
        <v>6</v>
      </c>
      <c r="C149" s="30">
        <f t="shared" ref="C149:H149" si="16">SUM(C138:C147)</f>
        <v>0</v>
      </c>
      <c r="D149" s="30">
        <f>SUM(D138:D148)</f>
        <v>6</v>
      </c>
      <c r="E149" s="30">
        <f t="shared" si="16"/>
        <v>5</v>
      </c>
      <c r="F149" s="30">
        <f t="shared" si="16"/>
        <v>1</v>
      </c>
      <c r="G149" s="30">
        <f t="shared" si="16"/>
        <v>0</v>
      </c>
      <c r="H149" s="30">
        <f t="shared" si="16"/>
        <v>3</v>
      </c>
      <c r="I149" s="30">
        <f>SUM(I138:I148)</f>
        <v>22</v>
      </c>
      <c r="K149" s="9" t="s">
        <v>6</v>
      </c>
      <c r="L149" s="9">
        <f>SUM(L138:L148)</f>
        <v>21</v>
      </c>
      <c r="M149" s="19">
        <f>SUM(M138:M148)</f>
        <v>131</v>
      </c>
    </row>
    <row r="151" spans="1:13">
      <c r="A151" s="25" t="s">
        <v>53</v>
      </c>
    </row>
    <row r="152" spans="1:13" s="2" customFormat="1">
      <c r="A152" s="9"/>
      <c r="B152" s="9" t="s">
        <v>20</v>
      </c>
      <c r="C152" s="9" t="s">
        <v>21</v>
      </c>
      <c r="D152" s="9" t="s">
        <v>22</v>
      </c>
    </row>
    <row r="153" spans="1:13">
      <c r="A153" s="71">
        <v>44866</v>
      </c>
      <c r="B153" s="11">
        <v>1</v>
      </c>
      <c r="C153" s="11">
        <v>0</v>
      </c>
      <c r="D153" s="11">
        <f t="shared" ref="D153:D154" si="17">SUM(B153:C153)</f>
        <v>1</v>
      </c>
    </row>
    <row r="154" spans="1:13" s="38" customFormat="1">
      <c r="A154" s="71">
        <v>44867</v>
      </c>
      <c r="B154" s="11">
        <v>0</v>
      </c>
      <c r="C154" s="11">
        <v>0</v>
      </c>
      <c r="D154" s="11">
        <f t="shared" si="17"/>
        <v>0</v>
      </c>
      <c r="E154"/>
      <c r="F154"/>
    </row>
    <row r="155" spans="1:13" s="38" customFormat="1">
      <c r="A155" s="71">
        <v>44873</v>
      </c>
      <c r="B155" s="11">
        <v>1</v>
      </c>
      <c r="C155" s="11">
        <v>0</v>
      </c>
      <c r="D155" s="11">
        <f t="shared" ref="D155" si="18">SUM(B155:C155)</f>
        <v>1</v>
      </c>
      <c r="E155"/>
      <c r="F155"/>
    </row>
    <row r="156" spans="1:13" s="38" customFormat="1">
      <c r="A156" s="71">
        <v>44874</v>
      </c>
      <c r="B156" s="11">
        <v>1</v>
      </c>
      <c r="C156" s="11">
        <v>0</v>
      </c>
      <c r="D156" s="11">
        <f t="shared" ref="D156" si="19">SUM(B156:C156)</f>
        <v>1</v>
      </c>
      <c r="E156"/>
      <c r="F156"/>
    </row>
    <row r="157" spans="1:13" s="38" customFormat="1">
      <c r="A157" s="71">
        <v>44875</v>
      </c>
      <c r="B157" s="11">
        <v>1</v>
      </c>
      <c r="C157" s="11">
        <v>0</v>
      </c>
      <c r="D157" s="11">
        <f t="shared" ref="D157" si="20">SUM(B157:C157)</f>
        <v>1</v>
      </c>
      <c r="E157"/>
      <c r="F157"/>
    </row>
    <row r="158" spans="1:13" s="38" customFormat="1">
      <c r="A158" s="71">
        <v>44876</v>
      </c>
      <c r="B158" s="11">
        <v>1</v>
      </c>
      <c r="C158" s="11">
        <v>0</v>
      </c>
      <c r="D158" s="11">
        <f t="shared" ref="D158:D160" si="21">SUM(B158:C158)</f>
        <v>1</v>
      </c>
      <c r="E158"/>
      <c r="F158"/>
    </row>
    <row r="159" spans="1:13" s="38" customFormat="1">
      <c r="A159" s="71">
        <v>44877</v>
      </c>
      <c r="B159" s="11">
        <v>1</v>
      </c>
      <c r="C159" s="11">
        <v>0</v>
      </c>
      <c r="D159" s="11">
        <f t="shared" si="21"/>
        <v>1</v>
      </c>
      <c r="E159"/>
      <c r="F159"/>
    </row>
    <row r="160" spans="1:13" s="38" customFormat="1">
      <c r="A160" s="71">
        <v>44878</v>
      </c>
      <c r="B160" s="11">
        <v>1</v>
      </c>
      <c r="C160" s="11">
        <v>0</v>
      </c>
      <c r="D160" s="11">
        <f t="shared" si="21"/>
        <v>1</v>
      </c>
      <c r="E160"/>
      <c r="F160"/>
    </row>
    <row r="161" spans="1:6" s="38" customFormat="1">
      <c r="A161" s="71">
        <v>44879</v>
      </c>
      <c r="B161" s="11">
        <v>2</v>
      </c>
      <c r="C161" s="11">
        <v>0</v>
      </c>
      <c r="D161" s="11">
        <f t="shared" ref="D161" si="22">SUM(B161:C161)</f>
        <v>2</v>
      </c>
      <c r="E161"/>
      <c r="F161"/>
    </row>
    <row r="162" spans="1:6" s="38" customFormat="1">
      <c r="A162" s="71">
        <v>44880</v>
      </c>
      <c r="B162" s="11">
        <v>2</v>
      </c>
      <c r="C162" s="11">
        <v>0</v>
      </c>
      <c r="D162" s="11">
        <f t="shared" ref="D162" si="23">SUM(B162:C162)</f>
        <v>2</v>
      </c>
      <c r="E162"/>
      <c r="F162"/>
    </row>
    <row r="163" spans="1:6" s="38" customFormat="1">
      <c r="A163" s="71">
        <v>44881</v>
      </c>
      <c r="B163" s="11">
        <v>2</v>
      </c>
      <c r="C163" s="11">
        <v>0</v>
      </c>
      <c r="D163" s="11">
        <f t="shared" ref="D163" si="24">SUM(B163:C163)</f>
        <v>2</v>
      </c>
      <c r="E163"/>
      <c r="F163"/>
    </row>
    <row r="164" spans="1:6" s="38" customFormat="1">
      <c r="A164" s="71">
        <v>44882</v>
      </c>
      <c r="B164" s="11">
        <v>2</v>
      </c>
      <c r="C164" s="11">
        <v>0</v>
      </c>
      <c r="D164" s="11">
        <f t="shared" ref="D164:D165" si="25">SUM(B164:C164)</f>
        <v>2</v>
      </c>
      <c r="E164"/>
      <c r="F164"/>
    </row>
    <row r="165" spans="1:6">
      <c r="A165" s="71">
        <v>44883</v>
      </c>
      <c r="B165" s="11">
        <v>2</v>
      </c>
      <c r="C165" s="11">
        <v>0</v>
      </c>
      <c r="D165" s="11">
        <f t="shared" si="25"/>
        <v>2</v>
      </c>
    </row>
    <row r="166" spans="1:6">
      <c r="A166" s="71">
        <v>44884</v>
      </c>
      <c r="B166" s="11">
        <v>2</v>
      </c>
      <c r="C166" s="11">
        <v>0</v>
      </c>
      <c r="D166" s="11">
        <f t="shared" ref="D166:D167" si="26">SUM(B166:C166)</f>
        <v>2</v>
      </c>
    </row>
    <row r="167" spans="1:6">
      <c r="A167" s="71">
        <v>44885</v>
      </c>
      <c r="B167" s="11">
        <v>2</v>
      </c>
      <c r="C167" s="11">
        <v>0</v>
      </c>
      <c r="D167" s="11">
        <f t="shared" si="26"/>
        <v>2</v>
      </c>
    </row>
    <row r="168" spans="1:6">
      <c r="A168" s="71">
        <v>44886</v>
      </c>
      <c r="B168" s="11">
        <v>2</v>
      </c>
      <c r="C168" s="11">
        <v>0</v>
      </c>
      <c r="D168" s="11">
        <f t="shared" ref="D168" si="27">SUM(B168:C168)</f>
        <v>2</v>
      </c>
    </row>
  </sheetData>
  <mergeCells count="22">
    <mergeCell ref="J46:L47"/>
    <mergeCell ref="M46:N47"/>
    <mergeCell ref="I46:I47"/>
    <mergeCell ref="I18:J18"/>
    <mergeCell ref="K136:K137"/>
    <mergeCell ref="I136:I137"/>
    <mergeCell ref="A136:A137"/>
    <mergeCell ref="A118:B118"/>
    <mergeCell ref="B136:D136"/>
    <mergeCell ref="E136:G136"/>
    <mergeCell ref="A123:B123"/>
    <mergeCell ref="A128:B128"/>
    <mergeCell ref="A43:A45"/>
    <mergeCell ref="I43:I45"/>
    <mergeCell ref="A48:B48"/>
    <mergeCell ref="A31:A32"/>
    <mergeCell ref="I31:I32"/>
    <mergeCell ref="A36:A37"/>
    <mergeCell ref="I36:I37"/>
    <mergeCell ref="A38:A39"/>
    <mergeCell ref="I38:I39"/>
    <mergeCell ref="A46:A4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2022-11-21T22:30:59Z</dcterms:modified>
</cp:coreProperties>
</file>