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/Library/Mobile Documents/com~apple~CloudDocs/Documents/盛岡大学ウエルネスセンター/COVID-19対応/オミクロン感染対策/COVID-19関連データ/"/>
    </mc:Choice>
  </mc:AlternateContent>
  <xr:revisionPtr revIDLastSave="0" documentId="13_ncr:1_{D310D768-C59A-1D4B-8A33-7AD160B27EFA}" xr6:coauthVersionLast="47" xr6:coauthVersionMax="47" xr10:uidLastSave="{00000000-0000-0000-0000-000000000000}"/>
  <bookViews>
    <workbookView xWindow="620" yWindow="500" windowWidth="21040" windowHeight="17500" xr2:uid="{0C257AB6-AA0F-974E-AD03-1B7DE99AE6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C38" i="1"/>
  <c r="I35" i="1"/>
  <c r="H18" i="1"/>
  <c r="I34" i="1" l="1"/>
  <c r="I33" i="1"/>
  <c r="I30" i="1"/>
  <c r="I29" i="1"/>
  <c r="I28" i="1"/>
  <c r="I27" i="1"/>
  <c r="I26" i="1"/>
  <c r="I25" i="1"/>
  <c r="I24" i="1"/>
  <c r="G19" i="1" l="1"/>
  <c r="G20" i="1" s="1"/>
  <c r="F19" i="1"/>
  <c r="F20" i="1" s="1"/>
  <c r="E19" i="1"/>
  <c r="E20" i="1" s="1"/>
  <c r="D19" i="1"/>
  <c r="D20" i="1" s="1"/>
  <c r="C19" i="1"/>
  <c r="C20" i="1" s="1"/>
  <c r="B19" i="1"/>
  <c r="B20" i="1" s="1"/>
  <c r="H17" i="1" l="1"/>
  <c r="H16" i="1" l="1"/>
  <c r="H15" i="1"/>
  <c r="H14" i="1"/>
  <c r="H13" i="1"/>
  <c r="H12" i="1"/>
  <c r="H11" i="1"/>
  <c r="H10" i="1"/>
  <c r="H9" i="1"/>
  <c r="H8" i="1"/>
  <c r="H19" i="1" l="1"/>
  <c r="H20" i="1" s="1"/>
</calcChain>
</file>

<file path=xl/sharedStrings.xml><?xml version="1.0" encoding="utf-8"?>
<sst xmlns="http://schemas.openxmlformats.org/spreadsheetml/2006/main" count="105" uniqueCount="45">
  <si>
    <t>英文</t>
  </si>
  <si>
    <t>日文</t>
    <rPh sb="0" eb="2">
      <t xml:space="preserve">ニチブン </t>
    </rPh>
    <phoneticPr fontId="1"/>
  </si>
  <si>
    <t>社文</t>
  </si>
  <si>
    <t>児教</t>
    <rPh sb="0" eb="2">
      <t xml:space="preserve">ジキョウ </t>
    </rPh>
    <phoneticPr fontId="1"/>
  </si>
  <si>
    <t>栄養</t>
    <rPh sb="0" eb="2">
      <t xml:space="preserve">エイヨウ </t>
    </rPh>
    <phoneticPr fontId="1"/>
  </si>
  <si>
    <t>短大</t>
  </si>
  <si>
    <t>計</t>
    <rPh sb="0" eb="1">
      <t xml:space="preserve">ケイ </t>
    </rPh>
    <phoneticPr fontId="1"/>
  </si>
  <si>
    <t>1月</t>
    <rPh sb="1" eb="2">
      <t xml:space="preserve">ガツ </t>
    </rPh>
    <phoneticPr fontId="1"/>
  </si>
  <si>
    <t>2月</t>
  </si>
  <si>
    <t>3月</t>
  </si>
  <si>
    <t>4月</t>
  </si>
  <si>
    <t>5月</t>
    <phoneticPr fontId="1"/>
  </si>
  <si>
    <t xml:space="preserve">Last updated: </t>
    <phoneticPr fontId="1"/>
  </si>
  <si>
    <t>新型コロナ感染者数</t>
    <rPh sb="0" eb="2">
      <t xml:space="preserve">シンガタコロナ </t>
    </rPh>
    <rPh sb="5" eb="9">
      <t xml:space="preserve">カンセンシャスウ </t>
    </rPh>
    <phoneticPr fontId="1"/>
  </si>
  <si>
    <t>診断確定日</t>
    <rPh sb="0" eb="5">
      <t xml:space="preserve">シンダンカクテイビ </t>
    </rPh>
    <phoneticPr fontId="1"/>
  </si>
  <si>
    <t>2022年</t>
    <rPh sb="4" eb="5">
      <t xml:space="preserve">ネン </t>
    </rPh>
    <phoneticPr fontId="1"/>
  </si>
  <si>
    <t>学科別感染率</t>
    <rPh sb="0" eb="3">
      <t xml:space="preserve">ガッカベツ </t>
    </rPh>
    <rPh sb="3" eb="6">
      <t xml:space="preserve">カンセンリツ </t>
    </rPh>
    <phoneticPr fontId="1"/>
  </si>
  <si>
    <t>6月</t>
  </si>
  <si>
    <t>7月</t>
  </si>
  <si>
    <t>過去最多</t>
    <rPh sb="0" eb="2">
      <t xml:space="preserve">カコタイタ </t>
    </rPh>
    <rPh sb="2" eb="4">
      <t xml:space="preserve">サイタ </t>
    </rPh>
    <phoneticPr fontId="1"/>
  </si>
  <si>
    <t>8月</t>
  </si>
  <si>
    <t>※感染者数は、検査実施日で報告しています。</t>
    <rPh sb="1" eb="5">
      <t xml:space="preserve">カンセンシャスウ </t>
    </rPh>
    <rPh sb="7" eb="12">
      <t xml:space="preserve">ケンサジッシビ </t>
    </rPh>
    <rPh sb="13" eb="15">
      <t xml:space="preserve">ホウコクシテイマス </t>
    </rPh>
    <phoneticPr fontId="1"/>
  </si>
  <si>
    <t>学年</t>
    <rPh sb="0" eb="2">
      <t xml:space="preserve">ガクネン </t>
    </rPh>
    <phoneticPr fontId="1"/>
  </si>
  <si>
    <t>22年1月〜</t>
    <rPh sb="2" eb="3">
      <t xml:space="preserve">ネン </t>
    </rPh>
    <rPh sb="4" eb="5">
      <t xml:space="preserve">ガツ </t>
    </rPh>
    <phoneticPr fontId="1"/>
  </si>
  <si>
    <t>診断確定日別感染者数</t>
    <rPh sb="0" eb="4">
      <t xml:space="preserve">シンダンカクテイベツ </t>
    </rPh>
    <rPh sb="4" eb="5">
      <t xml:space="preserve">ヒ </t>
    </rPh>
    <rPh sb="5" eb="6">
      <t xml:space="preserve">ベツ </t>
    </rPh>
    <rPh sb="6" eb="10">
      <t xml:space="preserve">カンセンシャスウ </t>
    </rPh>
    <phoneticPr fontId="1"/>
  </si>
  <si>
    <t>学科学年別陽性者数</t>
    <rPh sb="0" eb="5">
      <t xml:space="preserve">ガッカガクネンベツ </t>
    </rPh>
    <rPh sb="5" eb="9">
      <t xml:space="preserve">ヨウセイシャスウ </t>
    </rPh>
    <phoneticPr fontId="1"/>
  </si>
  <si>
    <t>9月</t>
  </si>
  <si>
    <t>10月</t>
  </si>
  <si>
    <t>報告日</t>
    <rPh sb="0" eb="3">
      <t xml:space="preserve">ホウコクビ </t>
    </rPh>
    <phoneticPr fontId="1"/>
  </si>
  <si>
    <t>11月</t>
  </si>
  <si>
    <t>22年6月</t>
    <rPh sb="2" eb="3">
      <t xml:space="preserve">ネン </t>
    </rPh>
    <rPh sb="4" eb="5">
      <t xml:space="preserve">ガツ </t>
    </rPh>
    <phoneticPr fontId="1"/>
  </si>
  <si>
    <t>22年7月</t>
    <rPh sb="2" eb="3">
      <t xml:space="preserve">ネン </t>
    </rPh>
    <rPh sb="4" eb="5">
      <t xml:space="preserve">ガツ </t>
    </rPh>
    <phoneticPr fontId="1"/>
  </si>
  <si>
    <t>22年8月</t>
    <rPh sb="2" eb="3">
      <t xml:space="preserve">ネン </t>
    </rPh>
    <rPh sb="4" eb="5">
      <t xml:space="preserve">ガツ </t>
    </rPh>
    <phoneticPr fontId="1"/>
  </si>
  <si>
    <t>22年9月</t>
    <rPh sb="2" eb="3">
      <t xml:space="preserve">ネン </t>
    </rPh>
    <rPh sb="4" eb="5">
      <t xml:space="preserve">ガツ </t>
    </rPh>
    <phoneticPr fontId="1"/>
  </si>
  <si>
    <t>22年10月</t>
    <rPh sb="2" eb="3">
      <t xml:space="preserve">ネン </t>
    </rPh>
    <rPh sb="5" eb="6">
      <t xml:space="preserve">ガツ </t>
    </rPh>
    <phoneticPr fontId="1"/>
  </si>
  <si>
    <t>22年11月</t>
    <rPh sb="2" eb="3">
      <t xml:space="preserve">ネン </t>
    </rPh>
    <rPh sb="5" eb="6">
      <t xml:space="preserve">ガツ </t>
    </rPh>
    <phoneticPr fontId="1"/>
  </si>
  <si>
    <r>
      <t>※感染拡大防止には、マスク着用・常時換気・</t>
    </r>
    <r>
      <rPr>
        <b/>
        <sz val="12"/>
        <color rgb="FFFF0000"/>
        <rFont val="游明朝"/>
        <family val="1"/>
        <charset val="128"/>
      </rPr>
      <t>速やかなワクチンの追加接種</t>
    </r>
    <r>
      <rPr>
        <b/>
        <sz val="12"/>
        <color theme="1"/>
        <rFont val="游明朝"/>
        <family val="1"/>
        <charset val="128"/>
      </rPr>
      <t>が重要です。</t>
    </r>
    <r>
      <rPr>
        <b/>
        <sz val="12"/>
        <color rgb="FFFF0000"/>
        <rFont val="游明朝"/>
        <family val="1"/>
        <charset val="128"/>
      </rPr>
      <t>密閉空間を避けて</t>
    </r>
    <r>
      <rPr>
        <b/>
        <sz val="12"/>
        <color theme="1"/>
        <rFont val="游明朝"/>
        <family val="1"/>
        <charset val="128"/>
      </rPr>
      <t>慎重な行動を!。</t>
    </r>
    <rPh sb="1" eb="3">
      <t xml:space="preserve">カンセンカイヒノ </t>
    </rPh>
    <rPh sb="3" eb="7">
      <t xml:space="preserve">カクダイボウシ </t>
    </rPh>
    <rPh sb="16" eb="20">
      <t xml:space="preserve">ジョウジカンキ </t>
    </rPh>
    <rPh sb="21" eb="22">
      <t xml:space="preserve">スミヤカナ </t>
    </rPh>
    <rPh sb="30" eb="34">
      <t xml:space="preserve">ツイカセッシュ </t>
    </rPh>
    <rPh sb="35" eb="37">
      <t xml:space="preserve">ジュウヨウデス。 </t>
    </rPh>
    <rPh sb="40" eb="44">
      <t xml:space="preserve">ミッペイクウカンヲ </t>
    </rPh>
    <rPh sb="45" eb="46">
      <t xml:space="preserve">サケテ </t>
    </rPh>
    <rPh sb="48" eb="50">
      <t xml:space="preserve">シンチョウナコウドウヲ </t>
    </rPh>
    <phoneticPr fontId="1"/>
  </si>
  <si>
    <t>1日の報告数では過去最多</t>
    <rPh sb="1" eb="2">
      <t xml:space="preserve">ニチノ </t>
    </rPh>
    <rPh sb="3" eb="6">
      <t xml:space="preserve">ホウコクスウデハ </t>
    </rPh>
    <rPh sb="8" eb="12">
      <t xml:space="preserve">カコサイタ </t>
    </rPh>
    <phoneticPr fontId="1"/>
  </si>
  <si>
    <t>11月合計</t>
    <rPh sb="2" eb="3">
      <t xml:space="preserve">ガツ </t>
    </rPh>
    <rPh sb="3" eb="5">
      <t xml:space="preserve">ゴウケイ </t>
    </rPh>
    <phoneticPr fontId="1"/>
  </si>
  <si>
    <t>学内での感染が発生しています</t>
    <rPh sb="0" eb="2">
      <t xml:space="preserve">ガクナイデノ </t>
    </rPh>
    <rPh sb="4" eb="6">
      <t xml:space="preserve">カンセンガ </t>
    </rPh>
    <rPh sb="7" eb="9">
      <t xml:space="preserve">ハッセイシテイマス </t>
    </rPh>
    <phoneticPr fontId="1"/>
  </si>
  <si>
    <t>クラスター発生に関連した感染者数(11/7〜11/9) 　9名</t>
    <rPh sb="8" eb="10">
      <t xml:space="preserve">カンレンシタ </t>
    </rPh>
    <rPh sb="12" eb="16">
      <t xml:space="preserve">カンセンシャスウ </t>
    </rPh>
    <rPh sb="30" eb="31">
      <t xml:space="preserve">メイ </t>
    </rPh>
    <phoneticPr fontId="1"/>
  </si>
  <si>
    <t>② 現在の感染状況は、既に第8波を迎えています。感染者数のピークは、オミクロン対応ワクチンの接種率が低率なら12月から1月にかけて第7波を超えるピークが懸念されます。</t>
    <rPh sb="2" eb="4">
      <t xml:space="preserve">ゲンザイノ </t>
    </rPh>
    <rPh sb="5" eb="7">
      <t xml:space="preserve">カンセンシャスウノ </t>
    </rPh>
    <rPh sb="7" eb="9">
      <t xml:space="preserve">ジョウキョウ </t>
    </rPh>
    <rPh sb="11" eb="12">
      <t xml:space="preserve">スデニ </t>
    </rPh>
    <rPh sb="13" eb="14">
      <t xml:space="preserve">ダイ </t>
    </rPh>
    <rPh sb="15" eb="16">
      <t xml:space="preserve">ハ </t>
    </rPh>
    <rPh sb="17" eb="18">
      <t xml:space="preserve">ムカエテイマス </t>
    </rPh>
    <rPh sb="69" eb="70">
      <t xml:space="preserve">コエル </t>
    </rPh>
    <rPh sb="76" eb="78">
      <t xml:space="preserve">ケネンサレマス </t>
    </rPh>
    <phoneticPr fontId="1"/>
  </si>
  <si>
    <t>③ ウイルスの侵入をブロックできる中和抗体価が上昇するには4週間程度必要です。ワクチン接種を急いで下さい。</t>
    <rPh sb="7" eb="9">
      <t xml:space="preserve">シンニュウヲ </t>
    </rPh>
    <rPh sb="17" eb="21">
      <t xml:space="preserve">チュウワコウタイ </t>
    </rPh>
    <rPh sb="21" eb="22">
      <t xml:space="preserve">アタイ </t>
    </rPh>
    <rPh sb="23" eb="25">
      <t xml:space="preserve">ジョウショウスルニハ </t>
    </rPh>
    <rPh sb="30" eb="32">
      <t xml:space="preserve">シュウカン </t>
    </rPh>
    <rPh sb="32" eb="34">
      <t xml:space="preserve">テイド </t>
    </rPh>
    <rPh sb="34" eb="36">
      <t xml:space="preserve">ヒツヨウデス。 </t>
    </rPh>
    <rPh sb="46" eb="47">
      <t xml:space="preserve">イソイデクダサイ。 </t>
    </rPh>
    <phoneticPr fontId="1"/>
  </si>
  <si>
    <t>濃厚接触者対応は全て終了し、感染クラスターは終息しました。</t>
    <rPh sb="0" eb="1">
      <t>ノウコウ</t>
    </rPh>
    <rPh sb="8" eb="9">
      <t xml:space="preserve">スベテ </t>
    </rPh>
    <rPh sb="10" eb="12">
      <t xml:space="preserve">シュウリョウシテイマス。 </t>
    </rPh>
    <rPh sb="14" eb="16">
      <t xml:space="preserve">カンセンクラスター </t>
    </rPh>
    <rPh sb="22" eb="23">
      <t>シュウソク</t>
    </rPh>
    <phoneticPr fontId="1"/>
  </si>
  <si>
    <r>
      <rPr>
        <b/>
        <sz val="12"/>
        <color theme="1"/>
        <rFont val="游明朝"/>
        <family val="1"/>
        <charset val="128"/>
      </rPr>
      <t>① 岩手県の先週(11/6〜11/12)の1週間平均の感染者数は、411名→519名→757名→892と　</t>
    </r>
    <r>
      <rPr>
        <b/>
        <u/>
        <sz val="12"/>
        <color rgb="FFFF0000"/>
        <rFont val="游明朝"/>
        <family val="1"/>
        <charset val="128"/>
      </rPr>
      <t>４週続けて連続して増加</t>
    </r>
    <r>
      <rPr>
        <b/>
        <sz val="12"/>
        <color theme="1"/>
        <rFont val="游明朝"/>
        <family val="1"/>
        <charset val="128"/>
      </rPr>
      <t>がみられる。</t>
    </r>
    <rPh sb="2" eb="5">
      <t xml:space="preserve">イワテケン </t>
    </rPh>
    <rPh sb="6" eb="8">
      <t xml:space="preserve">センシュウ </t>
    </rPh>
    <rPh sb="22" eb="26">
      <t xml:space="preserve">シュウカンヘイキン </t>
    </rPh>
    <rPh sb="27" eb="31">
      <t xml:space="preserve">カンセンシャスウ </t>
    </rPh>
    <rPh sb="36" eb="37">
      <t xml:space="preserve">メイ </t>
    </rPh>
    <rPh sb="41" eb="42">
      <t xml:space="preserve">メイ </t>
    </rPh>
    <rPh sb="54" eb="55">
      <t xml:space="preserve">レンゾクシテ </t>
    </rPh>
    <rPh sb="60" eb="61">
      <t xml:space="preserve">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</si>
</sst>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(aaa\)"/>
    <numFmt numFmtId="177" formatCode="0.0%"/>
    <numFmt numFmtId="178" formatCode="0_);[Red]\(0\)"/>
    <numFmt numFmtId="179" formatCode="0.0_);[Red]\(0.0\)"/>
    <numFmt numFmtId="180" formatCode="yyyy/m/d\(aaa\);;;"/>
  </numFmts>
  <fonts count="13">
    <font>
      <sz val="12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 Regular"/>
      <charset val="128"/>
    </font>
    <font>
      <sz val="12"/>
      <color theme="1"/>
      <name val="游明朝"/>
      <family val="2"/>
      <charset val="128"/>
    </font>
    <font>
      <b/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b/>
      <u/>
      <sz val="12"/>
      <color rgb="FFFF0000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rgb="FFFF0000"/>
      <name val="游明朝"/>
      <family val="2"/>
      <charset val="128"/>
    </font>
    <font>
      <sz val="14"/>
      <color rgb="FFFF0000"/>
      <name val="游明朝"/>
      <family val="2"/>
      <charset val="128"/>
    </font>
    <font>
      <b/>
      <sz val="14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2" fillId="0" borderId="1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8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56" fontId="0" fillId="0" borderId="0" xfId="0" applyNumberFormat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40FF"/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0CFB-2316-8942-9E0D-9AB862B5BC4D}">
  <sheetPr>
    <pageSetUpPr fitToPage="1"/>
  </sheetPr>
  <dimension ref="A1:AP119"/>
  <sheetViews>
    <sheetView tabSelected="1" zoomScaleNormal="100" workbookViewId="0">
      <selection activeCell="G20" sqref="G20"/>
    </sheetView>
  </sheetViews>
  <sheetFormatPr baseColWidth="10" defaultRowHeight="20"/>
  <cols>
    <col min="1" max="1" width="14" bestFit="1" customWidth="1"/>
    <col min="6" max="6" width="13.28515625" bestFit="1" customWidth="1"/>
    <col min="7" max="7" width="14" bestFit="1" customWidth="1"/>
    <col min="8" max="8" width="10.85546875" bestFit="1" customWidth="1"/>
    <col min="9" max="18" width="10.28515625" bestFit="1" customWidth="1"/>
    <col min="19" max="19" width="10.85546875" bestFit="1" customWidth="1"/>
    <col min="20" max="20" width="11.42578125" customWidth="1"/>
    <col min="21" max="25" width="10.85546875" bestFit="1" customWidth="1"/>
  </cols>
  <sheetData>
    <row r="1" spans="1:9" s="42" customFormat="1">
      <c r="A1" s="41" t="s">
        <v>44</v>
      </c>
    </row>
    <row r="2" spans="1:9" s="31" customFormat="1">
      <c r="A2" s="41" t="s">
        <v>41</v>
      </c>
    </row>
    <row r="3" spans="1:9" s="31" customFormat="1">
      <c r="A3" s="41" t="s">
        <v>42</v>
      </c>
    </row>
    <row r="4" spans="1:9" s="31" customFormat="1">
      <c r="A4" s="25" t="s">
        <v>36</v>
      </c>
    </row>
    <row r="5" spans="1:9" s="31" customFormat="1">
      <c r="A5" s="25"/>
    </row>
    <row r="6" spans="1:9">
      <c r="A6" s="10" t="s">
        <v>13</v>
      </c>
      <c r="F6" t="s">
        <v>12</v>
      </c>
      <c r="G6" s="29">
        <v>44879</v>
      </c>
      <c r="H6" s="30">
        <v>0.97916666666666663</v>
      </c>
    </row>
    <row r="7" spans="1:9">
      <c r="A7" s="1" t="s">
        <v>15</v>
      </c>
      <c r="B7" s="2" t="s">
        <v>0</v>
      </c>
      <c r="C7" s="1" t="s">
        <v>1</v>
      </c>
      <c r="D7" s="2" t="s">
        <v>2</v>
      </c>
      <c r="E7" s="2" t="s">
        <v>3</v>
      </c>
      <c r="F7" s="1" t="s">
        <v>4</v>
      </c>
      <c r="G7" s="11" t="s">
        <v>5</v>
      </c>
      <c r="H7" s="1" t="s">
        <v>6</v>
      </c>
    </row>
    <row r="8" spans="1:9">
      <c r="A8" s="1" t="s">
        <v>7</v>
      </c>
      <c r="B8" s="1">
        <v>1</v>
      </c>
      <c r="C8" s="1">
        <v>0</v>
      </c>
      <c r="D8" s="1">
        <v>0</v>
      </c>
      <c r="E8" s="1">
        <v>2</v>
      </c>
      <c r="F8" s="1">
        <v>0</v>
      </c>
      <c r="G8" s="1">
        <v>0</v>
      </c>
      <c r="H8" s="1">
        <f t="shared" ref="H8:H17" si="0">SUM(B8:G8)</f>
        <v>3</v>
      </c>
    </row>
    <row r="9" spans="1:9">
      <c r="A9" s="1" t="s">
        <v>8</v>
      </c>
      <c r="B9" s="1">
        <v>2</v>
      </c>
      <c r="C9" s="1">
        <v>0</v>
      </c>
      <c r="D9" s="1">
        <v>4</v>
      </c>
      <c r="E9" s="1">
        <v>1</v>
      </c>
      <c r="F9" s="1">
        <v>0</v>
      </c>
      <c r="G9" s="1">
        <v>7</v>
      </c>
      <c r="H9" s="1">
        <f t="shared" si="0"/>
        <v>14</v>
      </c>
    </row>
    <row r="10" spans="1:9">
      <c r="A10" s="1" t="s">
        <v>9</v>
      </c>
      <c r="B10" s="1">
        <v>0</v>
      </c>
      <c r="C10" s="1">
        <v>2</v>
      </c>
      <c r="D10" s="1">
        <v>3</v>
      </c>
      <c r="E10" s="1">
        <v>8</v>
      </c>
      <c r="F10" s="1">
        <v>5</v>
      </c>
      <c r="G10" s="1">
        <v>2</v>
      </c>
      <c r="H10" s="1">
        <f t="shared" si="0"/>
        <v>20</v>
      </c>
    </row>
    <row r="11" spans="1:9">
      <c r="A11" s="1" t="s">
        <v>10</v>
      </c>
      <c r="B11" s="1">
        <v>3</v>
      </c>
      <c r="C11" s="1">
        <v>2</v>
      </c>
      <c r="D11" s="1">
        <v>0</v>
      </c>
      <c r="E11" s="1">
        <v>5</v>
      </c>
      <c r="F11" s="1">
        <v>2</v>
      </c>
      <c r="G11" s="1">
        <v>3</v>
      </c>
      <c r="H11" s="1">
        <f t="shared" si="0"/>
        <v>15</v>
      </c>
    </row>
    <row r="12" spans="1:9">
      <c r="A12" s="1" t="s">
        <v>11</v>
      </c>
      <c r="B12" s="1">
        <v>2</v>
      </c>
      <c r="C12" s="1">
        <v>4</v>
      </c>
      <c r="D12" s="1">
        <v>5</v>
      </c>
      <c r="E12" s="1">
        <v>8</v>
      </c>
      <c r="F12" s="1">
        <v>3</v>
      </c>
      <c r="G12" s="1">
        <v>4</v>
      </c>
      <c r="H12" s="1">
        <f t="shared" si="0"/>
        <v>26</v>
      </c>
    </row>
    <row r="13" spans="1:9">
      <c r="A13" s="1" t="s">
        <v>17</v>
      </c>
      <c r="B13" s="1">
        <v>0</v>
      </c>
      <c r="C13" s="1">
        <v>1</v>
      </c>
      <c r="D13" s="1">
        <v>2</v>
      </c>
      <c r="E13" s="1">
        <v>5</v>
      </c>
      <c r="F13" s="1">
        <v>1</v>
      </c>
      <c r="G13" s="1">
        <v>1</v>
      </c>
      <c r="H13" s="1">
        <f t="shared" si="0"/>
        <v>10</v>
      </c>
    </row>
    <row r="14" spans="1:9">
      <c r="A14" s="1" t="s">
        <v>18</v>
      </c>
      <c r="B14" s="60">
        <v>7</v>
      </c>
      <c r="C14" s="1">
        <v>4</v>
      </c>
      <c r="D14" s="7">
        <v>8</v>
      </c>
      <c r="E14" s="32">
        <v>12</v>
      </c>
      <c r="F14" s="1">
        <v>4</v>
      </c>
      <c r="G14" s="7">
        <v>10</v>
      </c>
      <c r="H14" s="7">
        <f t="shared" si="0"/>
        <v>45</v>
      </c>
      <c r="I14" s="59" t="s">
        <v>19</v>
      </c>
    </row>
    <row r="15" spans="1:9">
      <c r="A15" s="1" t="s">
        <v>20</v>
      </c>
      <c r="B15" s="1">
        <v>2</v>
      </c>
      <c r="C15" s="7">
        <v>6</v>
      </c>
      <c r="D15" s="1">
        <v>2</v>
      </c>
      <c r="E15" s="7">
        <v>15</v>
      </c>
      <c r="F15" s="7">
        <v>9</v>
      </c>
      <c r="G15" s="1">
        <v>8</v>
      </c>
      <c r="H15" s="1">
        <f t="shared" si="0"/>
        <v>42</v>
      </c>
      <c r="I15" s="27"/>
    </row>
    <row r="16" spans="1:9">
      <c r="A16" s="1" t="s">
        <v>26</v>
      </c>
      <c r="B16" s="1">
        <v>4</v>
      </c>
      <c r="C16" s="1">
        <v>1</v>
      </c>
      <c r="D16" s="1">
        <v>0</v>
      </c>
      <c r="E16" s="1">
        <v>4</v>
      </c>
      <c r="F16" s="33">
        <v>4</v>
      </c>
      <c r="G16" s="1">
        <v>2</v>
      </c>
      <c r="H16" s="1">
        <f t="shared" si="0"/>
        <v>15</v>
      </c>
      <c r="I16" s="27"/>
    </row>
    <row r="17" spans="1:11">
      <c r="A17" s="1" t="s">
        <v>27</v>
      </c>
      <c r="B17" s="1">
        <v>3</v>
      </c>
      <c r="C17" s="1">
        <v>3</v>
      </c>
      <c r="D17" s="1">
        <v>2</v>
      </c>
      <c r="E17" s="1">
        <v>3</v>
      </c>
      <c r="F17" s="1">
        <v>4</v>
      </c>
      <c r="G17" s="1">
        <v>0</v>
      </c>
      <c r="H17" s="1">
        <f t="shared" si="0"/>
        <v>15</v>
      </c>
      <c r="I17" s="27"/>
    </row>
    <row r="18" spans="1:11">
      <c r="A18" s="37" t="s">
        <v>29</v>
      </c>
      <c r="B18" s="7">
        <v>10</v>
      </c>
      <c r="C18" s="7">
        <v>6</v>
      </c>
      <c r="D18" s="37">
        <v>7</v>
      </c>
      <c r="E18" s="37">
        <v>7</v>
      </c>
      <c r="F18" s="37">
        <v>1</v>
      </c>
      <c r="G18" s="37">
        <v>4</v>
      </c>
      <c r="H18" s="37">
        <f t="shared" ref="H18" si="1">SUM(B18:G18)</f>
        <v>35</v>
      </c>
      <c r="I18" s="27"/>
    </row>
    <row r="19" spans="1:11" ht="21" thickBot="1">
      <c r="A19" s="34" t="s">
        <v>6</v>
      </c>
      <c r="B19" s="35">
        <f>SUM(B8:B18)</f>
        <v>34</v>
      </c>
      <c r="C19" s="35">
        <f t="shared" ref="C19:H19" si="2">SUM(C8:C18)</f>
        <v>29</v>
      </c>
      <c r="D19" s="35">
        <f t="shared" si="2"/>
        <v>33</v>
      </c>
      <c r="E19" s="35">
        <f t="shared" si="2"/>
        <v>70</v>
      </c>
      <c r="F19" s="35">
        <f t="shared" si="2"/>
        <v>33</v>
      </c>
      <c r="G19" s="35">
        <f t="shared" si="2"/>
        <v>41</v>
      </c>
      <c r="H19" s="35">
        <f t="shared" si="2"/>
        <v>240</v>
      </c>
    </row>
    <row r="20" spans="1:11">
      <c r="A20" s="5" t="s">
        <v>16</v>
      </c>
      <c r="B20" s="4">
        <f>B19/247</f>
        <v>0.13765182186234817</v>
      </c>
      <c r="C20" s="4">
        <f>C19/303</f>
        <v>9.5709570957095716E-2</v>
      </c>
      <c r="D20" s="4">
        <f>D19/324</f>
        <v>0.10185185185185185</v>
      </c>
      <c r="E20" s="4">
        <f>E19/545</f>
        <v>0.12844036697247707</v>
      </c>
      <c r="F20" s="4">
        <f>F19/300</f>
        <v>0.11</v>
      </c>
      <c r="G20" s="6">
        <f>G19/183</f>
        <v>0.22404371584699453</v>
      </c>
      <c r="H20" s="4">
        <f>H19/1902</f>
        <v>0.12618296529968454</v>
      </c>
    </row>
    <row r="21" spans="1:11">
      <c r="A21" s="3"/>
      <c r="B21" s="44"/>
      <c r="C21" s="44"/>
      <c r="D21" s="44"/>
      <c r="E21" s="44"/>
      <c r="F21" s="44"/>
      <c r="G21" s="44"/>
      <c r="H21" s="44"/>
    </row>
    <row r="22" spans="1:11">
      <c r="A22" s="25" t="s">
        <v>24</v>
      </c>
    </row>
    <row r="23" spans="1:11">
      <c r="A23" s="1" t="s">
        <v>28</v>
      </c>
      <c r="B23" s="1" t="s">
        <v>14</v>
      </c>
      <c r="C23" s="2" t="s">
        <v>0</v>
      </c>
      <c r="D23" s="1" t="s">
        <v>1</v>
      </c>
      <c r="E23" s="2" t="s">
        <v>2</v>
      </c>
      <c r="F23" s="2" t="s">
        <v>3</v>
      </c>
      <c r="G23" s="1" t="s">
        <v>4</v>
      </c>
      <c r="H23" s="11" t="s">
        <v>5</v>
      </c>
      <c r="I23" s="1" t="s">
        <v>6</v>
      </c>
    </row>
    <row r="24" spans="1:11">
      <c r="A24" s="39">
        <v>44867</v>
      </c>
      <c r="B24" s="36">
        <v>44867</v>
      </c>
      <c r="C24" s="1">
        <v>1</v>
      </c>
      <c r="D24" s="1"/>
      <c r="E24" s="1"/>
      <c r="F24" s="1"/>
      <c r="G24" s="1"/>
      <c r="H24" s="1"/>
      <c r="I24" s="1">
        <f>SUM(C24:H24)</f>
        <v>1</v>
      </c>
      <c r="J24" s="3"/>
    </row>
    <row r="25" spans="1:11">
      <c r="A25" s="39">
        <v>44869</v>
      </c>
      <c r="B25" s="36">
        <v>44868</v>
      </c>
      <c r="C25" s="1"/>
      <c r="D25" s="1"/>
      <c r="E25" s="1"/>
      <c r="F25" s="1">
        <v>1</v>
      </c>
      <c r="G25" s="1"/>
      <c r="H25" s="1"/>
      <c r="I25" s="1">
        <f t="shared" ref="I25:I35" si="3">SUM(C25:H25)</f>
        <v>1</v>
      </c>
      <c r="J25" s="3"/>
    </row>
    <row r="26" spans="1:11">
      <c r="A26" s="39">
        <v>44869</v>
      </c>
      <c r="B26" s="36">
        <v>44869</v>
      </c>
      <c r="C26" s="1"/>
      <c r="D26" s="1">
        <v>1</v>
      </c>
      <c r="E26" s="1"/>
      <c r="F26" s="1"/>
      <c r="G26" s="1"/>
      <c r="H26" s="1"/>
      <c r="I26" s="1">
        <f t="shared" si="3"/>
        <v>1</v>
      </c>
      <c r="J26" s="3"/>
    </row>
    <row r="27" spans="1:11">
      <c r="A27" s="39">
        <v>44870</v>
      </c>
      <c r="B27" s="36">
        <v>44869</v>
      </c>
      <c r="C27" s="1">
        <v>1</v>
      </c>
      <c r="D27" s="1"/>
      <c r="E27" s="1"/>
      <c r="F27" s="1">
        <v>1</v>
      </c>
      <c r="G27" s="1"/>
      <c r="H27" s="1"/>
      <c r="I27" s="1">
        <f t="shared" si="3"/>
        <v>2</v>
      </c>
      <c r="J27" s="3"/>
    </row>
    <row r="28" spans="1:11">
      <c r="A28" s="39">
        <v>44871</v>
      </c>
      <c r="B28" s="36">
        <v>44871</v>
      </c>
      <c r="C28" s="1"/>
      <c r="D28" s="1"/>
      <c r="E28" s="1"/>
      <c r="F28" s="1">
        <v>1</v>
      </c>
      <c r="G28" s="1"/>
      <c r="H28" s="1"/>
      <c r="I28" s="1">
        <f t="shared" si="3"/>
        <v>1</v>
      </c>
      <c r="J28" s="3"/>
    </row>
    <row r="29" spans="1:11">
      <c r="A29" s="40">
        <v>44872</v>
      </c>
      <c r="B29" s="38">
        <v>44872</v>
      </c>
      <c r="C29" s="1">
        <v>1</v>
      </c>
      <c r="D29" s="1">
        <v>1</v>
      </c>
      <c r="E29" s="1">
        <v>2</v>
      </c>
      <c r="F29" s="1"/>
      <c r="G29" s="1"/>
      <c r="H29" s="1">
        <v>1</v>
      </c>
      <c r="I29" s="45">
        <f t="shared" si="3"/>
        <v>5</v>
      </c>
      <c r="K29" s="46"/>
    </row>
    <row r="30" spans="1:11" ht="24">
      <c r="A30" s="40">
        <v>44873</v>
      </c>
      <c r="B30" s="38">
        <v>44873</v>
      </c>
      <c r="C30" s="1">
        <v>2</v>
      </c>
      <c r="D30" s="1">
        <v>1</v>
      </c>
      <c r="E30" s="1">
        <v>2</v>
      </c>
      <c r="F30" s="1">
        <v>2</v>
      </c>
      <c r="G30" s="1">
        <v>1</v>
      </c>
      <c r="H30" s="1"/>
      <c r="I30" s="7">
        <f t="shared" si="3"/>
        <v>8</v>
      </c>
      <c r="J30" s="47" t="s">
        <v>37</v>
      </c>
      <c r="K30" s="46"/>
    </row>
    <row r="31" spans="1:11" ht="24">
      <c r="A31" s="49">
        <v>44874</v>
      </c>
      <c r="B31" s="38">
        <v>44873</v>
      </c>
      <c r="C31" s="1"/>
      <c r="D31" s="1">
        <v>1</v>
      </c>
      <c r="E31" s="1"/>
      <c r="F31" s="1"/>
      <c r="G31" s="1"/>
      <c r="H31" s="1"/>
      <c r="I31" s="50">
        <v>3</v>
      </c>
      <c r="J31" s="47"/>
      <c r="K31" s="46"/>
    </row>
    <row r="32" spans="1:11" ht="24">
      <c r="A32" s="51"/>
      <c r="B32" s="38">
        <v>44874</v>
      </c>
      <c r="C32" s="1"/>
      <c r="D32" s="1">
        <v>1</v>
      </c>
      <c r="E32" s="1">
        <v>1</v>
      </c>
      <c r="F32" s="1"/>
      <c r="G32" s="1"/>
      <c r="H32" s="1"/>
      <c r="I32" s="52"/>
      <c r="J32" s="47"/>
      <c r="K32" s="46"/>
    </row>
    <row r="33" spans="1:42" ht="24">
      <c r="A33" s="40">
        <v>44875</v>
      </c>
      <c r="B33" s="38">
        <v>44875</v>
      </c>
      <c r="C33" s="1">
        <v>2</v>
      </c>
      <c r="D33" s="1"/>
      <c r="E33" s="1"/>
      <c r="F33" s="1">
        <v>1</v>
      </c>
      <c r="G33" s="1"/>
      <c r="H33" s="1">
        <v>1</v>
      </c>
      <c r="I33" s="1">
        <f t="shared" si="3"/>
        <v>4</v>
      </c>
      <c r="J33" s="47"/>
      <c r="K33" s="46"/>
    </row>
    <row r="34" spans="1:42" ht="24">
      <c r="A34" s="40">
        <v>44876</v>
      </c>
      <c r="B34" s="38">
        <v>44876</v>
      </c>
      <c r="C34" s="1">
        <v>2</v>
      </c>
      <c r="D34" s="1">
        <v>1</v>
      </c>
      <c r="E34" s="1"/>
      <c r="F34" s="1"/>
      <c r="G34" s="1"/>
      <c r="H34" s="1">
        <v>2</v>
      </c>
      <c r="I34" s="1">
        <f t="shared" si="3"/>
        <v>5</v>
      </c>
      <c r="J34" s="47"/>
      <c r="K34" s="46"/>
    </row>
    <row r="35" spans="1:42" ht="24">
      <c r="A35" s="40">
        <v>44877</v>
      </c>
      <c r="B35" s="38">
        <v>44877</v>
      </c>
      <c r="C35" s="1">
        <v>1</v>
      </c>
      <c r="D35" s="1"/>
      <c r="E35" s="1"/>
      <c r="F35" s="1"/>
      <c r="G35" s="1"/>
      <c r="H35" s="1"/>
      <c r="I35" s="1">
        <f t="shared" si="3"/>
        <v>1</v>
      </c>
      <c r="J35" s="47"/>
      <c r="K35" s="46"/>
    </row>
    <row r="36" spans="1:42" ht="24">
      <c r="A36" s="49">
        <v>44879</v>
      </c>
      <c r="B36" s="38">
        <v>44878</v>
      </c>
      <c r="C36" s="1"/>
      <c r="D36" s="1"/>
      <c r="E36" s="1"/>
      <c r="F36" s="1">
        <v>1</v>
      </c>
      <c r="G36" s="1"/>
      <c r="H36" s="1"/>
      <c r="I36" s="50">
        <v>3</v>
      </c>
      <c r="J36" s="47"/>
      <c r="K36" s="46"/>
    </row>
    <row r="37" spans="1:42" ht="24">
      <c r="A37" s="51"/>
      <c r="B37" s="38">
        <v>44879</v>
      </c>
      <c r="C37" s="1"/>
      <c r="D37" s="1"/>
      <c r="E37" s="1">
        <v>2</v>
      </c>
      <c r="F37" s="1"/>
      <c r="G37" s="1"/>
      <c r="H37" s="1"/>
      <c r="I37" s="52"/>
      <c r="J37" s="47"/>
      <c r="K37" s="46"/>
    </row>
    <row r="38" spans="1:42" ht="24">
      <c r="A38" s="53" t="s">
        <v>38</v>
      </c>
      <c r="B38" s="53"/>
      <c r="C38" s="1">
        <f>SUM(C24:C37)</f>
        <v>10</v>
      </c>
      <c r="D38" s="1">
        <f t="shared" ref="D38:I38" si="4">SUM(D24:D37)</f>
        <v>6</v>
      </c>
      <c r="E38" s="1">
        <f t="shared" si="4"/>
        <v>7</v>
      </c>
      <c r="F38" s="1">
        <f t="shared" si="4"/>
        <v>7</v>
      </c>
      <c r="G38" s="1">
        <f t="shared" si="4"/>
        <v>1</v>
      </c>
      <c r="H38" s="1">
        <f t="shared" si="4"/>
        <v>4</v>
      </c>
      <c r="I38" s="1">
        <f t="shared" si="4"/>
        <v>35</v>
      </c>
      <c r="J38" s="47"/>
      <c r="K38" s="46"/>
    </row>
    <row r="39" spans="1:42" ht="24">
      <c r="A39" s="12"/>
      <c r="B39" s="48"/>
      <c r="C39" s="3"/>
      <c r="D39" s="3"/>
      <c r="E39" s="3"/>
      <c r="F39" s="3"/>
      <c r="G39" s="3"/>
      <c r="H39" s="3"/>
      <c r="I39" s="3"/>
      <c r="J39" s="47"/>
      <c r="K39" s="46"/>
    </row>
    <row r="40" spans="1:42" ht="24">
      <c r="A40" s="54" t="s">
        <v>39</v>
      </c>
      <c r="B40" s="48"/>
      <c r="C40" s="3"/>
      <c r="D40" s="3"/>
      <c r="E40" s="3"/>
      <c r="F40" s="3"/>
      <c r="G40" s="3"/>
      <c r="H40" s="3"/>
      <c r="I40" s="3"/>
      <c r="J40" s="47"/>
      <c r="K40" s="46"/>
    </row>
    <row r="41" spans="1:42" s="56" customFormat="1" ht="24">
      <c r="A41" s="55" t="s">
        <v>40</v>
      </c>
      <c r="C41" s="57"/>
      <c r="D41" s="57"/>
      <c r="E41" s="57"/>
      <c r="F41" s="57"/>
      <c r="G41" s="57"/>
      <c r="H41" s="57"/>
      <c r="I41" s="57"/>
      <c r="J41" s="58"/>
    </row>
    <row r="42" spans="1:42" s="56" customFormat="1" ht="24">
      <c r="A42" s="55" t="s">
        <v>43</v>
      </c>
      <c r="C42" s="57"/>
      <c r="D42" s="57"/>
      <c r="E42" s="57"/>
      <c r="F42" s="57"/>
      <c r="G42" s="57"/>
      <c r="H42" s="57"/>
      <c r="I42" s="57"/>
      <c r="J42" s="58"/>
    </row>
    <row r="44" spans="1:42">
      <c r="A44" s="10" t="s">
        <v>25</v>
      </c>
    </row>
    <row r="45" spans="1:42">
      <c r="A45" s="14" t="s">
        <v>0</v>
      </c>
      <c r="B45" s="8" t="s">
        <v>22</v>
      </c>
      <c r="C45" s="15" t="s">
        <v>30</v>
      </c>
      <c r="D45" s="15" t="s">
        <v>31</v>
      </c>
      <c r="E45" s="15" t="s">
        <v>32</v>
      </c>
      <c r="F45" s="15" t="s">
        <v>33</v>
      </c>
      <c r="G45" s="15" t="s">
        <v>34</v>
      </c>
      <c r="H45" s="8" t="s">
        <v>35</v>
      </c>
      <c r="I45" s="8" t="s">
        <v>23</v>
      </c>
      <c r="V45" s="3"/>
      <c r="AC45" s="3"/>
      <c r="AD45" s="3"/>
      <c r="AE45" s="3"/>
      <c r="AF45" s="16"/>
      <c r="AK45" s="17"/>
      <c r="AL45" s="17"/>
      <c r="AP45" s="3"/>
    </row>
    <row r="46" spans="1:42">
      <c r="A46" s="3"/>
      <c r="B46" s="18">
        <v>1</v>
      </c>
      <c r="C46" s="9">
        <v>0</v>
      </c>
      <c r="D46" s="9">
        <v>1</v>
      </c>
      <c r="E46" s="9">
        <v>0</v>
      </c>
      <c r="F46" s="9">
        <v>2</v>
      </c>
      <c r="G46" s="9">
        <v>1</v>
      </c>
      <c r="H46" s="9">
        <v>1</v>
      </c>
      <c r="I46" s="1">
        <v>7</v>
      </c>
      <c r="V46" s="3"/>
      <c r="AC46" s="3"/>
      <c r="AD46" s="3"/>
      <c r="AE46" s="3"/>
      <c r="AF46" s="16"/>
      <c r="AK46" s="17"/>
      <c r="AL46" s="17"/>
      <c r="AP46" s="3"/>
    </row>
    <row r="47" spans="1:42">
      <c r="A47" s="3"/>
      <c r="B47" s="18">
        <v>2</v>
      </c>
      <c r="C47" s="9">
        <v>0</v>
      </c>
      <c r="D47" s="9">
        <v>2</v>
      </c>
      <c r="E47" s="9">
        <v>0</v>
      </c>
      <c r="F47" s="9">
        <v>5</v>
      </c>
      <c r="G47" s="9">
        <v>0</v>
      </c>
      <c r="H47" s="9">
        <v>3</v>
      </c>
      <c r="I47" s="1">
        <v>10</v>
      </c>
      <c r="J47" s="3"/>
      <c r="K47" s="3"/>
      <c r="L47" s="3"/>
      <c r="M47" s="12"/>
      <c r="N47" s="12"/>
      <c r="O47" s="12"/>
      <c r="P47" s="12"/>
      <c r="V47" s="3"/>
      <c r="Y47" s="3"/>
      <c r="Z47" s="19"/>
      <c r="AA47" s="19"/>
      <c r="AB47" s="19"/>
      <c r="AC47" s="20"/>
      <c r="AD47" s="20"/>
      <c r="AE47" s="20"/>
      <c r="AF47" s="21"/>
      <c r="AG47" s="16"/>
      <c r="AH47" s="16"/>
      <c r="AK47" s="17"/>
      <c r="AL47" s="17"/>
      <c r="AM47" s="17"/>
      <c r="AP47" s="3"/>
    </row>
    <row r="48" spans="1:42">
      <c r="A48" s="3"/>
      <c r="B48" s="18">
        <v>3</v>
      </c>
      <c r="C48" s="9">
        <v>0</v>
      </c>
      <c r="D48" s="9">
        <v>2</v>
      </c>
      <c r="E48" s="9">
        <v>2</v>
      </c>
      <c r="F48" s="9">
        <v>6</v>
      </c>
      <c r="G48" s="9">
        <v>0</v>
      </c>
      <c r="H48" s="9">
        <v>4</v>
      </c>
      <c r="I48" s="1">
        <v>11</v>
      </c>
      <c r="J48" s="3"/>
      <c r="K48" s="3"/>
      <c r="L48" s="3"/>
      <c r="M48" s="12"/>
      <c r="N48" s="12"/>
      <c r="O48" s="12"/>
      <c r="P48" s="12"/>
      <c r="V48" s="3"/>
      <c r="Y48" s="3"/>
      <c r="Z48" s="19"/>
      <c r="AA48" s="19"/>
      <c r="AB48" s="19"/>
      <c r="AC48" s="20"/>
      <c r="AD48" s="20"/>
      <c r="AE48" s="20"/>
      <c r="AF48" s="21"/>
      <c r="AG48" s="16"/>
      <c r="AH48" s="16"/>
      <c r="AK48" s="17"/>
      <c r="AL48" s="17"/>
      <c r="AM48" s="17"/>
      <c r="AP48" s="3"/>
    </row>
    <row r="49" spans="1:42">
      <c r="A49" s="3"/>
      <c r="B49" s="18">
        <v>4</v>
      </c>
      <c r="C49" s="9">
        <v>0</v>
      </c>
      <c r="D49" s="9">
        <v>2</v>
      </c>
      <c r="E49" s="9">
        <v>0</v>
      </c>
      <c r="F49" s="9">
        <v>4</v>
      </c>
      <c r="G49" s="9">
        <v>2</v>
      </c>
      <c r="H49" s="9">
        <v>2</v>
      </c>
      <c r="I49" s="1">
        <v>6</v>
      </c>
      <c r="J49" s="3"/>
      <c r="K49" s="3"/>
      <c r="L49" s="3"/>
      <c r="M49" s="12"/>
      <c r="N49" s="12"/>
      <c r="O49" s="12"/>
      <c r="P49" s="12"/>
      <c r="V49" s="3"/>
      <c r="Y49" s="3"/>
      <c r="Z49" s="19"/>
      <c r="AA49" s="19"/>
      <c r="AB49" s="19"/>
      <c r="AC49" s="20"/>
      <c r="AD49" s="20"/>
      <c r="AE49" s="20"/>
      <c r="AF49" s="21"/>
      <c r="AG49" s="16"/>
      <c r="AH49" s="16"/>
      <c r="AK49" s="17"/>
      <c r="AL49" s="17"/>
      <c r="AM49" s="17"/>
      <c r="AP49" s="3"/>
    </row>
    <row r="50" spans="1:42">
      <c r="A50" s="3"/>
      <c r="B50" s="18" t="s">
        <v>6</v>
      </c>
      <c r="C50" s="22">
        <v>0</v>
      </c>
      <c r="D50" s="22">
        <v>7</v>
      </c>
      <c r="E50" s="22">
        <v>2</v>
      </c>
      <c r="F50" s="22">
        <v>17</v>
      </c>
      <c r="G50" s="22">
        <v>3</v>
      </c>
      <c r="H50" s="22">
        <v>10</v>
      </c>
      <c r="I50" s="1">
        <v>34</v>
      </c>
      <c r="J50" s="3"/>
      <c r="K50" s="3"/>
      <c r="L50" s="3"/>
      <c r="M50" s="12"/>
      <c r="N50" s="12"/>
      <c r="O50" s="12"/>
      <c r="P50" s="12"/>
      <c r="V50" s="3"/>
      <c r="Y50" s="3"/>
      <c r="Z50" s="19"/>
      <c r="AA50" s="19"/>
      <c r="AB50" s="19"/>
      <c r="AC50" s="20"/>
      <c r="AD50" s="20"/>
      <c r="AE50" s="20"/>
      <c r="AF50" s="21"/>
      <c r="AG50" s="16"/>
      <c r="AH50" s="16"/>
      <c r="AK50" s="17"/>
      <c r="AL50" s="17"/>
      <c r="AM50" s="17"/>
      <c r="AP50" s="3"/>
    </row>
    <row r="51" spans="1:42">
      <c r="A51" s="23" t="s">
        <v>1</v>
      </c>
      <c r="B51" s="8" t="s">
        <v>22</v>
      </c>
      <c r="C51" s="15" t="s">
        <v>30</v>
      </c>
      <c r="D51" s="15" t="s">
        <v>31</v>
      </c>
      <c r="E51" s="15" t="s">
        <v>32</v>
      </c>
      <c r="F51" s="15" t="s">
        <v>33</v>
      </c>
      <c r="G51" s="15" t="s">
        <v>34</v>
      </c>
      <c r="H51" s="8" t="s">
        <v>35</v>
      </c>
      <c r="I51" s="1" t="s">
        <v>23</v>
      </c>
      <c r="J51" s="3"/>
      <c r="K51" s="3"/>
      <c r="L51" s="3"/>
      <c r="M51" s="12"/>
      <c r="N51" s="12"/>
      <c r="O51" s="12"/>
      <c r="P51" s="12"/>
      <c r="V51" s="3"/>
      <c r="Y51" s="3"/>
      <c r="Z51" s="19"/>
      <c r="AA51" s="19"/>
      <c r="AB51" s="19"/>
      <c r="AC51" s="20"/>
      <c r="AD51" s="20"/>
      <c r="AE51" s="20"/>
      <c r="AF51" s="21"/>
      <c r="AG51" s="16"/>
      <c r="AH51" s="16"/>
      <c r="AK51" s="17"/>
      <c r="AL51" s="17"/>
      <c r="AM51" s="17"/>
      <c r="AP51" s="3"/>
    </row>
    <row r="52" spans="1:42">
      <c r="A52" s="3"/>
      <c r="B52" s="18">
        <v>1</v>
      </c>
      <c r="C52" s="9">
        <v>0</v>
      </c>
      <c r="D52" s="9">
        <v>0</v>
      </c>
      <c r="E52" s="9">
        <v>1</v>
      </c>
      <c r="F52" s="9">
        <v>0</v>
      </c>
      <c r="G52" s="9">
        <v>0</v>
      </c>
      <c r="H52" s="9">
        <v>0</v>
      </c>
      <c r="I52" s="1">
        <v>4</v>
      </c>
      <c r="J52" s="3"/>
      <c r="K52" s="3"/>
      <c r="L52" s="3"/>
      <c r="M52" s="12"/>
      <c r="N52" s="12"/>
      <c r="O52" s="12"/>
      <c r="P52" s="12"/>
      <c r="V52" s="3"/>
      <c r="Y52" s="3"/>
      <c r="Z52" s="19"/>
      <c r="AA52" s="19"/>
      <c r="AB52" s="19"/>
      <c r="AC52" s="20"/>
      <c r="AD52" s="20"/>
      <c r="AE52" s="20"/>
      <c r="AF52" s="21"/>
      <c r="AG52" s="16"/>
      <c r="AH52" s="16"/>
      <c r="AK52" s="17"/>
      <c r="AL52" s="17"/>
      <c r="AM52" s="17"/>
      <c r="AP52" s="3"/>
    </row>
    <row r="53" spans="1:42">
      <c r="A53" s="3"/>
      <c r="B53" s="18">
        <v>2</v>
      </c>
      <c r="C53" s="9">
        <v>0</v>
      </c>
      <c r="D53" s="9">
        <v>1</v>
      </c>
      <c r="E53" s="9">
        <v>2</v>
      </c>
      <c r="F53" s="9">
        <v>5</v>
      </c>
      <c r="G53" s="9">
        <v>0</v>
      </c>
      <c r="H53" s="9">
        <v>4</v>
      </c>
      <c r="I53" s="1">
        <v>12</v>
      </c>
      <c r="J53" s="3"/>
      <c r="K53" s="3"/>
      <c r="L53" s="3"/>
      <c r="M53" s="12"/>
      <c r="N53" s="12"/>
      <c r="O53" s="12"/>
      <c r="P53" s="12"/>
      <c r="V53" s="3"/>
      <c r="Y53" s="3"/>
      <c r="Z53" s="19"/>
      <c r="AA53" s="19"/>
      <c r="AB53" s="19"/>
      <c r="AC53" s="20"/>
      <c r="AD53" s="20"/>
      <c r="AE53" s="20"/>
      <c r="AF53" s="21"/>
      <c r="AG53" s="16"/>
      <c r="AH53" s="16"/>
      <c r="AK53" s="17"/>
      <c r="AL53" s="17"/>
      <c r="AM53" s="17"/>
      <c r="AP53" s="3"/>
    </row>
    <row r="54" spans="1:42">
      <c r="A54" s="3"/>
      <c r="B54" s="18">
        <v>3</v>
      </c>
      <c r="C54" s="9">
        <v>1</v>
      </c>
      <c r="D54" s="9">
        <v>2</v>
      </c>
      <c r="E54" s="9">
        <v>1</v>
      </c>
      <c r="F54" s="9">
        <v>5</v>
      </c>
      <c r="G54" s="9">
        <v>3</v>
      </c>
      <c r="H54" s="9">
        <v>2</v>
      </c>
      <c r="I54" s="1">
        <v>9</v>
      </c>
      <c r="J54" s="3"/>
      <c r="K54" s="3"/>
      <c r="L54" s="3"/>
      <c r="M54" s="12"/>
      <c r="N54" s="12"/>
      <c r="O54" s="12"/>
      <c r="P54" s="12"/>
      <c r="V54" s="3"/>
      <c r="Y54" s="3"/>
      <c r="Z54" s="19"/>
      <c r="AA54" s="19"/>
      <c r="AB54" s="19"/>
      <c r="AC54" s="20"/>
      <c r="AD54" s="20"/>
      <c r="AE54" s="20"/>
      <c r="AF54" s="21"/>
      <c r="AG54" s="16"/>
      <c r="AH54" s="16"/>
      <c r="AK54" s="17"/>
      <c r="AL54" s="17"/>
      <c r="AM54" s="17"/>
      <c r="AN54" s="17"/>
      <c r="AO54" s="24"/>
      <c r="AP54" s="3"/>
    </row>
    <row r="55" spans="1:42">
      <c r="A55" s="3"/>
      <c r="B55" s="18">
        <v>4</v>
      </c>
      <c r="C55" s="9">
        <v>0</v>
      </c>
      <c r="D55" s="9">
        <v>1</v>
      </c>
      <c r="E55" s="9">
        <v>2</v>
      </c>
      <c r="F55" s="9">
        <v>0</v>
      </c>
      <c r="G55" s="9">
        <v>0</v>
      </c>
      <c r="H55" s="9">
        <v>0</v>
      </c>
      <c r="I55" s="1">
        <v>4</v>
      </c>
      <c r="J55" s="3"/>
      <c r="K55" s="3"/>
      <c r="L55" s="3"/>
      <c r="M55" s="12"/>
      <c r="N55" s="12"/>
      <c r="O55" s="12"/>
      <c r="P55" s="12"/>
      <c r="V55" s="3"/>
      <c r="Y55" s="3"/>
      <c r="Z55" s="19"/>
      <c r="AA55" s="19"/>
      <c r="AB55" s="19"/>
      <c r="AC55" s="20"/>
      <c r="AD55" s="20"/>
      <c r="AE55" s="20"/>
      <c r="AF55" s="21"/>
      <c r="AG55" s="16"/>
      <c r="AH55" s="16"/>
      <c r="AK55" s="17"/>
      <c r="AL55" s="17"/>
      <c r="AM55" s="17"/>
      <c r="AN55" s="17"/>
      <c r="AP55" s="3"/>
    </row>
    <row r="56" spans="1:42">
      <c r="A56" s="3"/>
      <c r="B56" s="18" t="s">
        <v>6</v>
      </c>
      <c r="C56" s="22">
        <v>1</v>
      </c>
      <c r="D56" s="22">
        <v>4</v>
      </c>
      <c r="E56" s="9">
        <v>6</v>
      </c>
      <c r="F56" s="22">
        <v>10</v>
      </c>
      <c r="G56" s="22">
        <v>3</v>
      </c>
      <c r="H56" s="22">
        <v>6</v>
      </c>
      <c r="I56" s="1">
        <v>29</v>
      </c>
      <c r="J56" s="3"/>
      <c r="K56" s="3"/>
      <c r="L56" s="3"/>
      <c r="M56" s="12"/>
      <c r="N56" s="12"/>
      <c r="O56" s="12"/>
      <c r="P56" s="12"/>
      <c r="V56" s="3"/>
      <c r="Y56" s="3"/>
      <c r="Z56" s="19"/>
      <c r="AA56" s="19"/>
      <c r="AB56" s="19"/>
      <c r="AC56" s="20"/>
      <c r="AD56" s="20"/>
      <c r="AE56" s="20"/>
      <c r="AF56" s="21"/>
      <c r="AG56" s="16"/>
      <c r="AH56" s="16"/>
      <c r="AK56" s="17"/>
      <c r="AL56" s="17"/>
      <c r="AM56" s="17"/>
      <c r="AN56" s="17"/>
      <c r="AP56" s="3"/>
    </row>
    <row r="57" spans="1:42">
      <c r="A57" s="14" t="s">
        <v>2</v>
      </c>
      <c r="B57" s="8" t="s">
        <v>22</v>
      </c>
      <c r="C57" s="15" t="s">
        <v>30</v>
      </c>
      <c r="D57" s="15" t="s">
        <v>31</v>
      </c>
      <c r="E57" s="15" t="s">
        <v>32</v>
      </c>
      <c r="F57" s="15" t="s">
        <v>33</v>
      </c>
      <c r="G57" s="15" t="s">
        <v>34</v>
      </c>
      <c r="H57" s="8" t="s">
        <v>35</v>
      </c>
      <c r="I57" s="1" t="s">
        <v>23</v>
      </c>
      <c r="J57" s="3"/>
      <c r="K57" s="3"/>
      <c r="L57" s="3"/>
      <c r="M57" s="12"/>
      <c r="N57" s="12"/>
      <c r="O57" s="12"/>
      <c r="P57" s="12"/>
      <c r="V57" s="3"/>
      <c r="Y57" s="3"/>
      <c r="Z57" s="19"/>
      <c r="AA57" s="19"/>
      <c r="AB57" s="19"/>
      <c r="AC57" s="20"/>
      <c r="AD57" s="20"/>
      <c r="AE57" s="20"/>
      <c r="AF57" s="21"/>
      <c r="AG57" s="16"/>
      <c r="AH57" s="16"/>
      <c r="AK57" s="17"/>
      <c r="AL57" s="17"/>
      <c r="AM57" s="17"/>
      <c r="AP57" s="3"/>
    </row>
    <row r="58" spans="1:42">
      <c r="A58" s="3"/>
      <c r="B58" s="18">
        <v>1</v>
      </c>
      <c r="C58" s="9">
        <v>1</v>
      </c>
      <c r="D58" s="9">
        <v>1</v>
      </c>
      <c r="E58" s="9">
        <v>0</v>
      </c>
      <c r="F58" s="9">
        <v>2</v>
      </c>
      <c r="G58" s="9">
        <v>0</v>
      </c>
      <c r="H58" s="9">
        <v>2</v>
      </c>
      <c r="I58" s="1">
        <v>10</v>
      </c>
      <c r="J58" s="3"/>
      <c r="K58" s="3"/>
      <c r="L58" s="3"/>
      <c r="M58" s="12"/>
      <c r="N58" s="12"/>
      <c r="O58" s="12"/>
      <c r="P58" s="12"/>
      <c r="V58" s="3"/>
      <c r="Y58" s="3"/>
      <c r="Z58" s="19"/>
      <c r="AA58" s="19"/>
      <c r="AB58" s="19"/>
      <c r="AC58" s="20"/>
      <c r="AD58" s="20"/>
      <c r="AE58" s="20"/>
      <c r="AF58" s="21"/>
      <c r="AG58" s="16"/>
      <c r="AH58" s="16"/>
      <c r="AK58" s="17"/>
      <c r="AL58" s="17"/>
      <c r="AM58" s="17"/>
      <c r="AN58" s="17"/>
      <c r="AP58" s="3"/>
    </row>
    <row r="59" spans="1:42">
      <c r="A59" s="3"/>
      <c r="B59" s="18">
        <v>2</v>
      </c>
      <c r="C59" s="9">
        <v>0</v>
      </c>
      <c r="D59" s="9">
        <v>2</v>
      </c>
      <c r="E59" s="9">
        <v>0</v>
      </c>
      <c r="F59" s="9">
        <v>4</v>
      </c>
      <c r="G59" s="9">
        <v>1</v>
      </c>
      <c r="H59" s="9">
        <v>3</v>
      </c>
      <c r="I59" s="1">
        <v>8</v>
      </c>
      <c r="J59" s="3"/>
      <c r="K59" s="3"/>
      <c r="L59" s="3"/>
      <c r="M59" s="12"/>
      <c r="N59" s="12"/>
      <c r="O59" s="12"/>
      <c r="P59" s="12"/>
      <c r="V59" s="3"/>
      <c r="Y59" s="3"/>
      <c r="Z59" s="19"/>
      <c r="AA59" s="19"/>
      <c r="AB59" s="19"/>
      <c r="AC59" s="20"/>
      <c r="AD59" s="20"/>
      <c r="AE59" s="20"/>
      <c r="AF59" s="21"/>
      <c r="AG59" s="16"/>
      <c r="AH59" s="16"/>
      <c r="AK59" s="17"/>
      <c r="AL59" s="17"/>
      <c r="AM59" s="17"/>
      <c r="AN59" s="17"/>
      <c r="AP59" s="3"/>
    </row>
    <row r="60" spans="1:42">
      <c r="A60" s="3"/>
      <c r="B60" s="18">
        <v>3</v>
      </c>
      <c r="C60" s="9">
        <v>0</v>
      </c>
      <c r="D60" s="9">
        <v>2</v>
      </c>
      <c r="E60" s="9">
        <v>1</v>
      </c>
      <c r="F60" s="9">
        <v>3</v>
      </c>
      <c r="G60" s="9">
        <v>1</v>
      </c>
      <c r="H60" s="9">
        <v>2</v>
      </c>
      <c r="I60" s="1">
        <v>8</v>
      </c>
      <c r="J60" s="3"/>
      <c r="K60" s="3"/>
      <c r="L60" s="3"/>
      <c r="M60" s="12"/>
      <c r="N60" s="12"/>
      <c r="O60" s="12"/>
      <c r="P60" s="12"/>
      <c r="V60" s="3"/>
      <c r="Y60" s="3"/>
      <c r="Z60" s="19"/>
      <c r="AA60" s="19"/>
      <c r="AB60" s="19"/>
      <c r="AC60" s="20"/>
      <c r="AD60" s="20"/>
      <c r="AE60" s="20"/>
      <c r="AF60" s="21"/>
      <c r="AG60" s="16"/>
      <c r="AH60" s="16"/>
      <c r="AK60" s="17"/>
      <c r="AL60" s="17"/>
      <c r="AM60" s="17"/>
      <c r="AN60" s="17"/>
      <c r="AP60" s="3"/>
    </row>
    <row r="61" spans="1:42">
      <c r="A61" s="3"/>
      <c r="B61" s="18">
        <v>4</v>
      </c>
      <c r="C61" s="9">
        <v>1</v>
      </c>
      <c r="D61" s="9">
        <v>3</v>
      </c>
      <c r="E61" s="9">
        <v>1</v>
      </c>
      <c r="F61" s="9">
        <v>0</v>
      </c>
      <c r="G61" s="9">
        <v>0</v>
      </c>
      <c r="H61" s="9">
        <v>0</v>
      </c>
      <c r="I61" s="1">
        <v>7</v>
      </c>
      <c r="J61" s="3"/>
      <c r="K61" s="3"/>
      <c r="L61" s="3"/>
      <c r="M61" s="12"/>
      <c r="N61" s="12"/>
      <c r="O61" s="12"/>
      <c r="P61" s="12"/>
      <c r="V61" s="3"/>
      <c r="Y61" s="3"/>
      <c r="Z61" s="19"/>
      <c r="AA61" s="19"/>
      <c r="AB61" s="19"/>
      <c r="AC61" s="20"/>
      <c r="AD61" s="20"/>
      <c r="AE61" s="20"/>
      <c r="AF61" s="21"/>
      <c r="AG61" s="16"/>
      <c r="AH61" s="16"/>
      <c r="AK61" s="17"/>
      <c r="AL61" s="17"/>
      <c r="AM61" s="17"/>
      <c r="AN61" s="17"/>
      <c r="AP61" s="3"/>
    </row>
    <row r="62" spans="1:42">
      <c r="A62" s="3"/>
      <c r="B62" s="18" t="s">
        <v>6</v>
      </c>
      <c r="C62" s="22">
        <v>2</v>
      </c>
      <c r="D62" s="22">
        <v>8</v>
      </c>
      <c r="E62" s="22">
        <v>2</v>
      </c>
      <c r="F62" s="22">
        <v>9</v>
      </c>
      <c r="G62" s="22">
        <v>2</v>
      </c>
      <c r="H62" s="22">
        <v>7</v>
      </c>
      <c r="I62" s="1">
        <v>33</v>
      </c>
      <c r="J62" s="3"/>
      <c r="K62" s="3"/>
      <c r="L62" s="3"/>
      <c r="M62" s="12"/>
      <c r="N62" s="12"/>
      <c r="O62" s="12"/>
      <c r="P62" s="12"/>
      <c r="V62" s="3"/>
      <c r="Y62" s="3"/>
      <c r="Z62" s="19"/>
      <c r="AA62" s="19"/>
      <c r="AB62" s="19"/>
      <c r="AC62" s="20"/>
      <c r="AD62" s="20"/>
      <c r="AE62" s="20"/>
      <c r="AF62" s="21"/>
      <c r="AG62" s="16"/>
      <c r="AH62" s="16"/>
      <c r="AK62" s="17"/>
      <c r="AL62" s="17"/>
      <c r="AM62" s="17"/>
      <c r="AN62" s="17"/>
      <c r="AP62" s="3"/>
    </row>
    <row r="63" spans="1:42">
      <c r="A63" s="14" t="s">
        <v>3</v>
      </c>
      <c r="B63" s="8" t="s">
        <v>22</v>
      </c>
      <c r="C63" s="15" t="s">
        <v>30</v>
      </c>
      <c r="D63" s="15" t="s">
        <v>31</v>
      </c>
      <c r="E63" s="15" t="s">
        <v>32</v>
      </c>
      <c r="F63" s="15" t="s">
        <v>33</v>
      </c>
      <c r="G63" s="15" t="s">
        <v>34</v>
      </c>
      <c r="H63" s="8" t="s">
        <v>35</v>
      </c>
      <c r="I63" s="1" t="s">
        <v>23</v>
      </c>
      <c r="J63" s="3"/>
      <c r="K63" s="3"/>
      <c r="L63" s="3"/>
      <c r="M63" s="12"/>
      <c r="N63" s="12"/>
      <c r="O63" s="12"/>
      <c r="P63" s="12"/>
      <c r="V63" s="3"/>
      <c r="Y63" s="3"/>
      <c r="Z63" s="19"/>
      <c r="AA63" s="19"/>
      <c r="AB63" s="19"/>
      <c r="AC63" s="20"/>
      <c r="AD63" s="20"/>
      <c r="AE63" s="20"/>
      <c r="AF63" s="21"/>
      <c r="AG63" s="16"/>
      <c r="AH63" s="16"/>
      <c r="AK63" s="17"/>
      <c r="AL63" s="17"/>
      <c r="AM63" s="17"/>
      <c r="AP63" s="3"/>
    </row>
    <row r="64" spans="1:42">
      <c r="A64" s="3"/>
      <c r="B64" s="18">
        <v>1</v>
      </c>
      <c r="C64" s="9">
        <v>0</v>
      </c>
      <c r="D64" s="9">
        <v>0</v>
      </c>
      <c r="E64" s="9">
        <v>3</v>
      </c>
      <c r="F64" s="9">
        <v>4</v>
      </c>
      <c r="G64" s="9">
        <v>1</v>
      </c>
      <c r="H64" s="9">
        <v>3</v>
      </c>
      <c r="I64" s="1">
        <v>14</v>
      </c>
      <c r="J64" s="3"/>
      <c r="K64" s="3"/>
      <c r="L64" s="3"/>
      <c r="M64" s="12"/>
      <c r="N64" s="12"/>
      <c r="O64" s="12"/>
      <c r="P64" s="12"/>
      <c r="V64" s="3"/>
      <c r="Y64" s="3"/>
      <c r="Z64" s="19"/>
      <c r="AA64" s="19"/>
      <c r="AB64" s="19"/>
      <c r="AC64" s="20"/>
      <c r="AD64" s="20"/>
      <c r="AE64" s="20"/>
      <c r="AF64" s="21"/>
      <c r="AG64" s="16"/>
      <c r="AH64" s="16"/>
      <c r="AK64" s="17"/>
      <c r="AL64" s="17"/>
      <c r="AM64" s="17"/>
      <c r="AP64" s="3"/>
    </row>
    <row r="65" spans="1:42">
      <c r="A65" s="3"/>
      <c r="B65" s="18">
        <v>2</v>
      </c>
      <c r="C65" s="9">
        <v>2</v>
      </c>
      <c r="D65" s="9">
        <v>5</v>
      </c>
      <c r="E65" s="9">
        <v>2</v>
      </c>
      <c r="F65" s="9">
        <v>6</v>
      </c>
      <c r="G65" s="9">
        <v>1</v>
      </c>
      <c r="H65" s="9">
        <v>3</v>
      </c>
      <c r="I65" s="1">
        <v>22</v>
      </c>
      <c r="J65" s="3"/>
      <c r="K65" s="3"/>
      <c r="L65" s="3"/>
      <c r="M65" s="12"/>
      <c r="N65" s="12"/>
      <c r="O65" s="12"/>
      <c r="P65" s="12"/>
      <c r="V65" s="3"/>
      <c r="Y65" s="3"/>
      <c r="Z65" s="19"/>
      <c r="AA65" s="19"/>
      <c r="AB65" s="19"/>
      <c r="AC65" s="20"/>
      <c r="AD65" s="20"/>
      <c r="AE65" s="20"/>
      <c r="AF65" s="21"/>
      <c r="AG65" s="16"/>
      <c r="AH65" s="16"/>
      <c r="AK65" s="17"/>
      <c r="AL65" s="17"/>
      <c r="AM65" s="17"/>
      <c r="AP65" s="3"/>
    </row>
    <row r="66" spans="1:42">
      <c r="A66" s="3"/>
      <c r="B66" s="18">
        <v>3</v>
      </c>
      <c r="C66" s="9">
        <v>2</v>
      </c>
      <c r="D66" s="9">
        <v>4</v>
      </c>
      <c r="E66" s="9">
        <v>6</v>
      </c>
      <c r="F66" s="9">
        <v>2</v>
      </c>
      <c r="G66" s="9">
        <v>0</v>
      </c>
      <c r="H66" s="9">
        <v>1</v>
      </c>
      <c r="I66" s="1">
        <v>19</v>
      </c>
      <c r="J66" s="3"/>
      <c r="K66" s="3"/>
      <c r="L66" s="3"/>
      <c r="M66" s="12"/>
      <c r="N66" s="12"/>
      <c r="O66" s="12"/>
      <c r="P66" s="12"/>
      <c r="V66" s="3"/>
      <c r="Y66" s="3"/>
      <c r="Z66" s="19"/>
      <c r="AA66" s="19"/>
      <c r="AB66" s="19"/>
      <c r="AC66" s="20"/>
      <c r="AD66" s="20"/>
      <c r="AE66" s="20"/>
      <c r="AF66" s="21"/>
      <c r="AG66" s="16"/>
      <c r="AH66" s="16"/>
      <c r="AK66" s="17"/>
      <c r="AL66" s="17"/>
      <c r="AM66" s="17"/>
      <c r="AP66" s="3"/>
    </row>
    <row r="67" spans="1:42">
      <c r="A67" s="3"/>
      <c r="B67" s="18">
        <v>4</v>
      </c>
      <c r="C67" s="9">
        <v>1</v>
      </c>
      <c r="D67" s="9">
        <v>3</v>
      </c>
      <c r="E67" s="9">
        <v>4</v>
      </c>
      <c r="F67" s="9">
        <v>2</v>
      </c>
      <c r="G67" s="9">
        <v>1</v>
      </c>
      <c r="H67" s="9">
        <v>0</v>
      </c>
      <c r="I67" s="1">
        <v>15</v>
      </c>
      <c r="J67" s="3"/>
      <c r="K67" s="3"/>
      <c r="L67" s="3"/>
      <c r="M67" s="12"/>
      <c r="N67" s="12"/>
      <c r="O67" s="12"/>
      <c r="P67" s="12"/>
      <c r="V67" s="3"/>
      <c r="Y67" s="3"/>
      <c r="Z67" s="19"/>
      <c r="AA67" s="19"/>
      <c r="AB67" s="19"/>
      <c r="AC67" s="20"/>
      <c r="AD67" s="20"/>
      <c r="AE67" s="20"/>
      <c r="AF67" s="21"/>
      <c r="AG67" s="16"/>
      <c r="AH67" s="16"/>
      <c r="AK67" s="17"/>
      <c r="AL67" s="17"/>
      <c r="AM67" s="17"/>
      <c r="AP67" s="3"/>
    </row>
    <row r="68" spans="1:42">
      <c r="A68" s="3"/>
      <c r="B68" s="18" t="s">
        <v>6</v>
      </c>
      <c r="C68" s="22">
        <v>5</v>
      </c>
      <c r="D68" s="22">
        <v>12</v>
      </c>
      <c r="E68" s="22">
        <v>15</v>
      </c>
      <c r="F68" s="22">
        <v>14</v>
      </c>
      <c r="G68" s="22">
        <v>3</v>
      </c>
      <c r="H68" s="22">
        <v>7</v>
      </c>
      <c r="I68" s="1">
        <v>70</v>
      </c>
      <c r="J68" s="3"/>
      <c r="K68" s="3"/>
      <c r="L68" s="3"/>
      <c r="M68" s="12"/>
      <c r="N68" s="12"/>
      <c r="O68" s="12"/>
      <c r="P68" s="12"/>
      <c r="V68" s="3"/>
      <c r="Y68" s="3"/>
      <c r="Z68" s="19"/>
      <c r="AA68" s="19"/>
      <c r="AB68" s="19"/>
      <c r="AC68" s="20"/>
      <c r="AD68" s="20"/>
      <c r="AE68" s="20"/>
      <c r="AF68" s="21"/>
      <c r="AG68" s="16"/>
      <c r="AH68" s="16"/>
      <c r="AK68" s="17"/>
      <c r="AL68" s="17"/>
      <c r="AM68" s="17"/>
      <c r="AP68" s="3"/>
    </row>
    <row r="69" spans="1:42">
      <c r="A69" s="23" t="s">
        <v>4</v>
      </c>
      <c r="B69" s="8" t="s">
        <v>22</v>
      </c>
      <c r="C69" s="15" t="s">
        <v>30</v>
      </c>
      <c r="D69" s="15" t="s">
        <v>31</v>
      </c>
      <c r="E69" s="15" t="s">
        <v>32</v>
      </c>
      <c r="F69" s="15" t="s">
        <v>33</v>
      </c>
      <c r="G69" s="15" t="s">
        <v>34</v>
      </c>
      <c r="H69" s="8" t="s">
        <v>35</v>
      </c>
      <c r="I69" s="1" t="s">
        <v>23</v>
      </c>
      <c r="J69" s="3"/>
      <c r="K69" s="3"/>
      <c r="L69" s="3"/>
      <c r="M69" s="12"/>
      <c r="N69" s="12"/>
      <c r="O69" s="12"/>
      <c r="P69" s="12"/>
      <c r="V69" s="3"/>
      <c r="Y69" s="3"/>
      <c r="Z69" s="19"/>
      <c r="AA69" s="19"/>
      <c r="AB69" s="19"/>
      <c r="AC69" s="20"/>
      <c r="AD69" s="20"/>
      <c r="AE69" s="20"/>
      <c r="AF69" s="21"/>
      <c r="AG69" s="16"/>
      <c r="AH69" s="16"/>
      <c r="AK69" s="17"/>
      <c r="AL69" s="17"/>
      <c r="AM69" s="17"/>
      <c r="AP69" s="3"/>
    </row>
    <row r="70" spans="1:42">
      <c r="A70" s="3"/>
      <c r="B70" s="18">
        <v>1</v>
      </c>
      <c r="C70" s="9">
        <v>0</v>
      </c>
      <c r="D70" s="9">
        <v>1</v>
      </c>
      <c r="E70" s="9">
        <v>0</v>
      </c>
      <c r="F70" s="9">
        <v>2</v>
      </c>
      <c r="G70" s="9">
        <v>2</v>
      </c>
      <c r="H70" s="9">
        <v>0</v>
      </c>
      <c r="I70" s="1">
        <v>6</v>
      </c>
      <c r="J70" s="3"/>
      <c r="K70" s="3"/>
      <c r="L70" s="3"/>
      <c r="M70" s="12"/>
      <c r="N70" s="12"/>
      <c r="O70" s="12"/>
      <c r="P70" s="12"/>
      <c r="V70" s="3"/>
      <c r="Y70" s="3"/>
      <c r="Z70" s="19"/>
      <c r="AA70" s="19"/>
      <c r="AB70" s="19"/>
      <c r="AC70" s="20"/>
      <c r="AD70" s="20"/>
      <c r="AE70" s="20"/>
      <c r="AF70" s="21"/>
      <c r="AG70" s="16"/>
      <c r="AH70" s="16"/>
      <c r="AK70" s="17"/>
      <c r="AL70" s="17"/>
      <c r="AM70" s="17"/>
      <c r="AP70" s="3"/>
    </row>
    <row r="71" spans="1:42">
      <c r="A71" s="3"/>
      <c r="B71" s="18">
        <v>2</v>
      </c>
      <c r="C71" s="9">
        <v>0</v>
      </c>
      <c r="D71" s="9">
        <v>2</v>
      </c>
      <c r="E71" s="9">
        <v>2</v>
      </c>
      <c r="F71" s="9">
        <v>2</v>
      </c>
      <c r="G71" s="9">
        <v>1</v>
      </c>
      <c r="H71" s="9">
        <v>1</v>
      </c>
      <c r="I71" s="1">
        <v>8</v>
      </c>
      <c r="J71" s="3"/>
      <c r="K71" s="3"/>
      <c r="L71" s="3"/>
      <c r="M71" s="12"/>
      <c r="N71" s="12"/>
      <c r="O71" s="12"/>
      <c r="P71" s="12"/>
      <c r="V71" s="3"/>
      <c r="Y71" s="3"/>
      <c r="Z71" s="19"/>
      <c r="AA71" s="19"/>
      <c r="AB71" s="19"/>
      <c r="AC71" s="20"/>
      <c r="AD71" s="20"/>
      <c r="AE71" s="20"/>
      <c r="AF71" s="21"/>
      <c r="AG71" s="16"/>
      <c r="AH71" s="16"/>
      <c r="AK71" s="17"/>
      <c r="AL71" s="17"/>
      <c r="AM71" s="17"/>
      <c r="AP71" s="3"/>
    </row>
    <row r="72" spans="1:42">
      <c r="A72" s="3"/>
      <c r="B72" s="18">
        <v>3</v>
      </c>
      <c r="C72" s="9">
        <v>1</v>
      </c>
      <c r="D72" s="9">
        <v>1</v>
      </c>
      <c r="E72" s="9">
        <v>4</v>
      </c>
      <c r="F72" s="9">
        <v>3</v>
      </c>
      <c r="G72" s="9">
        <v>0</v>
      </c>
      <c r="H72" s="9">
        <v>0</v>
      </c>
      <c r="I72" s="1">
        <v>14</v>
      </c>
      <c r="J72" s="3"/>
      <c r="K72" s="3"/>
      <c r="L72" s="3"/>
      <c r="M72" s="12"/>
      <c r="N72" s="12"/>
      <c r="O72" s="12"/>
      <c r="P72" s="12"/>
      <c r="V72" s="3"/>
      <c r="Y72" s="3"/>
      <c r="Z72" s="19"/>
      <c r="AA72" s="19"/>
      <c r="AB72" s="19"/>
      <c r="AC72" s="20"/>
      <c r="AD72" s="20"/>
      <c r="AE72" s="20"/>
      <c r="AF72" s="21"/>
      <c r="AG72" s="16"/>
      <c r="AH72" s="16"/>
      <c r="AK72" s="17"/>
      <c r="AL72" s="17"/>
      <c r="AM72" s="17"/>
      <c r="AP72" s="3"/>
    </row>
    <row r="73" spans="1:42">
      <c r="A73" s="3"/>
      <c r="B73" s="18">
        <v>4</v>
      </c>
      <c r="C73" s="9">
        <v>0</v>
      </c>
      <c r="D73" s="9">
        <v>0</v>
      </c>
      <c r="E73" s="9">
        <v>3</v>
      </c>
      <c r="F73" s="9">
        <v>2</v>
      </c>
      <c r="G73" s="9">
        <v>1</v>
      </c>
      <c r="H73" s="9">
        <v>0</v>
      </c>
      <c r="I73" s="1">
        <v>5</v>
      </c>
      <c r="J73" s="3"/>
      <c r="K73" s="3"/>
      <c r="L73" s="3"/>
      <c r="M73" s="12"/>
      <c r="N73" s="12"/>
      <c r="O73" s="12"/>
      <c r="P73" s="12"/>
      <c r="V73" s="3"/>
      <c r="Y73" s="3"/>
      <c r="Z73" s="19"/>
      <c r="AA73" s="19"/>
      <c r="AB73" s="19"/>
      <c r="AC73" s="20"/>
      <c r="AD73" s="20"/>
      <c r="AE73" s="20"/>
      <c r="AF73" s="21"/>
      <c r="AG73" s="16"/>
      <c r="AH73" s="16"/>
      <c r="AK73" s="17"/>
      <c r="AL73" s="17"/>
      <c r="AM73" s="17"/>
      <c r="AP73" s="3"/>
    </row>
    <row r="74" spans="1:42">
      <c r="A74" s="3"/>
      <c r="B74" s="18" t="s">
        <v>6</v>
      </c>
      <c r="C74" s="22">
        <v>1</v>
      </c>
      <c r="D74" s="22">
        <v>4</v>
      </c>
      <c r="E74" s="22">
        <v>9</v>
      </c>
      <c r="F74" s="22">
        <v>9</v>
      </c>
      <c r="G74" s="22">
        <v>4</v>
      </c>
      <c r="H74" s="22">
        <v>1</v>
      </c>
      <c r="I74" s="1">
        <v>33</v>
      </c>
      <c r="J74" s="3"/>
      <c r="K74" s="3"/>
      <c r="L74" s="3"/>
      <c r="M74" s="12"/>
      <c r="N74" s="12"/>
      <c r="O74" s="12"/>
      <c r="P74" s="12"/>
      <c r="V74" s="3"/>
      <c r="Y74" s="3"/>
      <c r="Z74" s="19"/>
      <c r="AA74" s="19"/>
      <c r="AB74" s="19"/>
      <c r="AC74" s="20"/>
      <c r="AD74" s="20"/>
      <c r="AE74" s="20"/>
      <c r="AF74" s="21"/>
      <c r="AG74" s="16"/>
      <c r="AH74" s="16"/>
      <c r="AK74" s="17"/>
      <c r="AL74" s="17"/>
      <c r="AM74" s="17"/>
      <c r="AP74" s="3"/>
    </row>
    <row r="75" spans="1:42">
      <c r="A75" s="11" t="s">
        <v>5</v>
      </c>
      <c r="B75" s="8" t="s">
        <v>22</v>
      </c>
      <c r="C75" s="15" t="s">
        <v>30</v>
      </c>
      <c r="D75" s="15" t="s">
        <v>31</v>
      </c>
      <c r="E75" s="15" t="s">
        <v>32</v>
      </c>
      <c r="F75" s="15" t="s">
        <v>33</v>
      </c>
      <c r="G75" s="15" t="s">
        <v>34</v>
      </c>
      <c r="H75" s="8" t="s">
        <v>35</v>
      </c>
      <c r="I75" s="1" t="s">
        <v>23</v>
      </c>
      <c r="J75" s="3"/>
      <c r="K75" s="3"/>
      <c r="L75" s="3"/>
      <c r="M75" s="12"/>
      <c r="N75" s="12"/>
      <c r="O75" s="12"/>
      <c r="P75" s="12"/>
      <c r="V75" s="3"/>
      <c r="Y75" s="3"/>
      <c r="Z75" s="19"/>
      <c r="AA75" s="19"/>
      <c r="AB75" s="19"/>
      <c r="AC75" s="20"/>
      <c r="AD75" s="20"/>
      <c r="AE75" s="20"/>
      <c r="AF75" s="21"/>
      <c r="AG75" s="16"/>
      <c r="AH75" s="16"/>
      <c r="AK75" s="17"/>
      <c r="AL75" s="17"/>
      <c r="AM75" s="17"/>
      <c r="AP75" s="3"/>
    </row>
    <row r="76" spans="1:42">
      <c r="A76" s="43"/>
      <c r="B76" s="18">
        <v>1</v>
      </c>
      <c r="C76" s="9">
        <v>0</v>
      </c>
      <c r="D76" s="9">
        <v>9</v>
      </c>
      <c r="E76" s="9">
        <v>3</v>
      </c>
      <c r="F76" s="9">
        <v>5</v>
      </c>
      <c r="G76" s="9">
        <v>0</v>
      </c>
      <c r="H76" s="9">
        <v>4</v>
      </c>
      <c r="I76" s="1">
        <v>28</v>
      </c>
      <c r="J76" s="3"/>
      <c r="K76" s="3"/>
      <c r="L76" s="3"/>
      <c r="M76" s="12"/>
      <c r="N76" s="12"/>
      <c r="O76" s="12"/>
      <c r="P76" s="12"/>
      <c r="V76" s="3"/>
      <c r="Y76" s="3"/>
      <c r="Z76" s="19"/>
      <c r="AA76" s="19"/>
      <c r="AB76" s="19"/>
      <c r="AC76" s="20"/>
      <c r="AD76" s="20"/>
      <c r="AE76" s="20"/>
      <c r="AF76" s="21"/>
      <c r="AG76" s="16"/>
      <c r="AH76" s="16"/>
      <c r="AK76" s="17"/>
      <c r="AL76" s="17"/>
      <c r="AM76" s="17"/>
      <c r="AP76" s="3"/>
    </row>
    <row r="77" spans="1:42">
      <c r="A77" s="43"/>
      <c r="B77" s="18">
        <v>2</v>
      </c>
      <c r="C77" s="9">
        <v>1</v>
      </c>
      <c r="D77" s="9">
        <v>1</v>
      </c>
      <c r="E77" s="9">
        <v>5</v>
      </c>
      <c r="F77" s="9">
        <v>1</v>
      </c>
      <c r="G77" s="9">
        <v>0</v>
      </c>
      <c r="H77" s="9">
        <v>0</v>
      </c>
      <c r="I77" s="1">
        <v>13</v>
      </c>
      <c r="J77" s="3"/>
      <c r="K77" s="3"/>
      <c r="L77" s="3"/>
      <c r="M77" s="12"/>
      <c r="N77" s="12"/>
      <c r="O77" s="12"/>
      <c r="P77" s="12"/>
      <c r="V77" s="3"/>
      <c r="Y77" s="3"/>
      <c r="Z77" s="19"/>
      <c r="AA77" s="19"/>
      <c r="AB77" s="19"/>
      <c r="AC77" s="20"/>
      <c r="AD77" s="20"/>
      <c r="AE77" s="20"/>
      <c r="AF77" s="21"/>
      <c r="AG77" s="16"/>
      <c r="AH77" s="16"/>
      <c r="AK77" s="17"/>
      <c r="AL77" s="17"/>
      <c r="AM77" s="17"/>
      <c r="AP77" s="3"/>
    </row>
    <row r="78" spans="1:42">
      <c r="A78" s="5"/>
      <c r="B78" s="18" t="s">
        <v>6</v>
      </c>
      <c r="C78" s="22">
        <v>1</v>
      </c>
      <c r="D78" s="22">
        <v>10</v>
      </c>
      <c r="E78" s="22">
        <v>8</v>
      </c>
      <c r="F78" s="22">
        <v>6</v>
      </c>
      <c r="G78" s="22">
        <v>0</v>
      </c>
      <c r="H78" s="22">
        <v>4</v>
      </c>
      <c r="I78" s="1">
        <v>41</v>
      </c>
      <c r="J78" s="3"/>
      <c r="K78" s="3"/>
      <c r="L78" s="3"/>
      <c r="M78" s="12"/>
      <c r="N78" s="12"/>
      <c r="O78" s="12"/>
      <c r="P78" s="12"/>
      <c r="V78" s="3"/>
      <c r="Y78" s="3"/>
      <c r="Z78" s="19"/>
      <c r="AA78" s="19"/>
      <c r="AB78" s="19"/>
      <c r="AC78" s="20"/>
      <c r="AD78" s="20"/>
      <c r="AE78" s="20"/>
      <c r="AF78" s="21"/>
      <c r="AG78" s="16"/>
      <c r="AH78" s="16"/>
      <c r="AK78" s="17"/>
      <c r="AL78" s="17"/>
      <c r="AM78" s="17"/>
      <c r="AP78" s="3"/>
    </row>
    <row r="79" spans="1:42">
      <c r="A79" s="3"/>
      <c r="B79" s="21"/>
      <c r="C79" s="26"/>
      <c r="D79" s="26"/>
      <c r="E79" s="26"/>
      <c r="F79" s="26"/>
      <c r="G79" s="3"/>
      <c r="H79" s="3"/>
      <c r="I79" s="3"/>
      <c r="J79" s="3"/>
      <c r="K79" s="3"/>
      <c r="L79" s="12"/>
      <c r="M79" s="12"/>
      <c r="N79" s="12"/>
      <c r="O79" s="12"/>
      <c r="U79" s="3"/>
      <c r="X79" s="3"/>
      <c r="Y79" s="19"/>
      <c r="Z79" s="19"/>
      <c r="AA79" s="19"/>
      <c r="AB79" s="20"/>
      <c r="AC79" s="20"/>
      <c r="AD79" s="20"/>
      <c r="AE79" s="21"/>
      <c r="AF79" s="16"/>
      <c r="AG79" s="16"/>
      <c r="AJ79" s="17"/>
      <c r="AK79" s="17"/>
      <c r="AL79" s="17"/>
      <c r="AO79" s="3"/>
    </row>
    <row r="80" spans="1:42">
      <c r="A80" t="s">
        <v>21</v>
      </c>
    </row>
    <row r="115" spans="1:1" s="13" customFormat="1" ht="18">
      <c r="A115" s="28"/>
    </row>
    <row r="116" spans="1:1" s="13" customFormat="1" ht="18">
      <c r="A116" s="28"/>
    </row>
    <row r="117" spans="1:1" s="13" customFormat="1" ht="18">
      <c r="A117" s="28"/>
    </row>
    <row r="118" spans="1:1" s="13" customFormat="1" ht="18">
      <c r="A118" s="28"/>
    </row>
    <row r="119" spans="1:1" s="13" customFormat="1" ht="18">
      <c r="A119" s="28"/>
    </row>
  </sheetData>
  <mergeCells count="5">
    <mergeCell ref="A31:A32"/>
    <mergeCell ref="I31:I32"/>
    <mergeCell ref="A36:A37"/>
    <mergeCell ref="I36:I37"/>
    <mergeCell ref="A38:B38"/>
  </mergeCells>
  <phoneticPr fontId="1"/>
  <printOptions horizontalCentered="1" verticalCentered="1"/>
  <pageMargins left="0.25" right="0.25" top="0.75" bottom="0.75" header="0.3" footer="0.3"/>
  <pageSetup paperSize="9" scale="72"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久保木真</dc:creator>
  <cp:lastModifiedBy>久保木真</cp:lastModifiedBy>
  <cp:lastPrinted>2022-08-02T03:37:49Z</cp:lastPrinted>
  <dcterms:created xsi:type="dcterms:W3CDTF">2022-05-18T06:35:45Z</dcterms:created>
  <dcterms:modified xsi:type="dcterms:W3CDTF">2022-11-14T21:47:09Z</dcterms:modified>
</cp:coreProperties>
</file>