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BB707EE1-10CC-874D-8D04-55536A168E0E}" xr6:coauthVersionLast="47" xr6:coauthVersionMax="47" xr10:uidLastSave="{00000000-0000-0000-0000-000000000000}"/>
  <bookViews>
    <workbookView xWindow="392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8" i="1" l="1"/>
  <c r="D158" i="1" l="1"/>
  <c r="D87" i="1"/>
  <c r="D86" i="1"/>
  <c r="D127" i="1"/>
  <c r="M144" i="1" l="1"/>
  <c r="I26" i="1" l="1"/>
  <c r="I25" i="1"/>
  <c r="D126" i="1"/>
  <c r="G130" i="1" l="1"/>
  <c r="D123" i="1" l="1"/>
  <c r="D124" i="1"/>
  <c r="D125" i="1"/>
  <c r="D82" i="1"/>
  <c r="D83" i="1"/>
  <c r="D84" i="1"/>
  <c r="D85" i="1"/>
  <c r="I24" i="1" l="1"/>
  <c r="D122" i="1" l="1"/>
  <c r="I21" i="1"/>
  <c r="I22" i="1"/>
  <c r="I23" i="1"/>
  <c r="I20" i="1"/>
  <c r="D121" i="1" l="1"/>
  <c r="D81" i="1"/>
  <c r="D120" i="1" l="1"/>
  <c r="D80" i="1" l="1"/>
  <c r="D157" i="1" l="1"/>
  <c r="D79" i="1"/>
  <c r="I19" i="1"/>
  <c r="D119" i="1"/>
  <c r="D118" i="1" l="1"/>
  <c r="D117" i="1"/>
  <c r="D116" i="1"/>
  <c r="D154" i="1" l="1"/>
  <c r="D155" i="1"/>
  <c r="D156" i="1"/>
  <c r="D75" i="1"/>
  <c r="D76" i="1"/>
  <c r="D77" i="1"/>
  <c r="D78" i="1"/>
  <c r="D115" i="1" l="1"/>
  <c r="D74" i="1"/>
  <c r="D153" i="1"/>
  <c r="D114" i="1" l="1"/>
  <c r="D73" i="1"/>
  <c r="D152" i="1"/>
  <c r="D113" i="1"/>
  <c r="I18" i="1"/>
  <c r="C13" i="1"/>
  <c r="D13" i="1"/>
  <c r="E13" i="1"/>
  <c r="F13" i="1"/>
  <c r="G13" i="1"/>
  <c r="D109" i="1"/>
  <c r="D110" i="1"/>
  <c r="D111" i="1"/>
  <c r="D112" i="1"/>
  <c r="D149" i="1"/>
  <c r="D150" i="1"/>
  <c r="D151" i="1"/>
  <c r="D148" i="1"/>
  <c r="D108" i="1" l="1"/>
  <c r="D72" i="1"/>
  <c r="D106" i="1" l="1"/>
  <c r="D107" i="1"/>
  <c r="C144" i="1" l="1"/>
  <c r="D144" i="1"/>
  <c r="E144" i="1"/>
  <c r="F144" i="1"/>
  <c r="G144" i="1"/>
  <c r="H144" i="1"/>
  <c r="B144" i="1"/>
  <c r="L144" i="1"/>
  <c r="I143" i="1"/>
  <c r="D105" i="1"/>
  <c r="D104" i="1"/>
  <c r="D103" i="1"/>
  <c r="H12" i="1"/>
  <c r="B13" i="1"/>
  <c r="D99" i="1" l="1"/>
  <c r="C99" i="1"/>
  <c r="E98" i="1"/>
  <c r="E97" i="1"/>
  <c r="E99" i="1" l="1"/>
  <c r="G14" i="1" l="1"/>
  <c r="F14" i="1"/>
  <c r="E14" i="1"/>
  <c r="D14" i="1"/>
  <c r="C14" i="1"/>
  <c r="B14" i="1"/>
  <c r="H11" i="1"/>
  <c r="H10" i="1"/>
  <c r="H9" i="1"/>
  <c r="H8" i="1"/>
  <c r="H7" i="1"/>
  <c r="H6" i="1"/>
  <c r="H5" i="1"/>
  <c r="H4" i="1"/>
  <c r="H3" i="1"/>
  <c r="H13" i="1" l="1"/>
  <c r="H14" i="1" s="1"/>
  <c r="C94" i="1" l="1"/>
  <c r="D94" i="1"/>
  <c r="E94" i="1" l="1"/>
  <c r="I142" i="1" l="1"/>
  <c r="H130" i="1" l="1"/>
  <c r="E93" i="1"/>
  <c r="E92" i="1"/>
  <c r="I135" i="1" l="1"/>
  <c r="I136" i="1"/>
  <c r="I137" i="1"/>
  <c r="I138" i="1"/>
  <c r="I139" i="1"/>
  <c r="I140" i="1"/>
  <c r="I141" i="1"/>
  <c r="I134" i="1"/>
  <c r="I144" i="1" l="1"/>
</calcChain>
</file>

<file path=xl/sharedStrings.xml><?xml version="1.0" encoding="utf-8"?>
<sst xmlns="http://schemas.openxmlformats.org/spreadsheetml/2006/main" count="160" uniqueCount="68">
  <si>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</si>
  <si>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</si>
  <si>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</si>
  <si>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</si>
  <si>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</si>
  <si>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</si>
  <si>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</si>
  <si>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</si>
  <si>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</si>
  <si>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</si>
  <si>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</si>
  <si>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</si>
  <si>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</si>
  <si>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</si>
  <si>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</si>
  <si>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</si>
  <si>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</si>
  <si>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</si>
  <si>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</si>
  <si>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</si>
  <si>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</si>
  <si>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</si>
  <si>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</si>
  <si>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</si>
  <si>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</si>
  <si>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</si>
  <si>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</si>
  <si>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</si>
  <si>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</si>
  <si>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</si>
  <si>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</si>
  <si>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</si>
  <si>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</si>
  <si>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</si>
  <si>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</si>
  <si>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</si>
  <si>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</si>
  <si>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</si>
  <si>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</si>
  <si>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</si>
  <si>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</si>
  <si>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</si>
  <si>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</si>
  <si>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</si>
  <si>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</si>
  <si>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</si>
  <si>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</si>
  <si>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0"/>
  </si>
  <si>
    <t>件数</t>
    <rPh sb="0" eb="2">
      <t>ケンスウ</t>
    </rPh>
    <phoneticPr fontId="10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</si>
  <si>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</si>
  <si>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</si>
  <si>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</si>
  <si>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2022年9月</t>
    <rPh sb="4" eb="5">
      <t xml:space="preserve">ネン </t>
    </rPh>
    <rPh sb="6" eb="7">
      <t xml:space="preserve">ガツ </t>
    </rPh>
    <phoneticPr fontId="1"/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</si>
  <si>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0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</si>
  <si>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0"/>
  </si>
  <si>
    <t>濃厚接触者/接触者　合計数</t>
    <rPh sb="0" eb="5">
      <t>ノウコウセッショクシャ</t>
    </rPh>
    <rPh sb="6" eb="9">
      <t xml:space="preserve">セッショクシャ </t>
    </rPh>
    <rPh sb="10" eb="13">
      <t>ゴウケイスウ</t>
    </rPh>
    <phoneticPr fontId="10"/>
  </si>
  <si>
    <t>2022年10月</t>
    <rPh sb="4" eb="5">
      <t xml:space="preserve">ネン </t>
    </rPh>
    <rPh sb="7" eb="8">
      <t xml:space="preserve">ガツ </t>
    </rPh>
    <phoneticPr fontId="1"/>
  </si>
  <si>
    <t>10月</t>
  </si>
  <si>
    <t>自宅待機者数(感染疑い例/濃厚接触者)</t>
    <rPh sb="0" eb="4">
      <t xml:space="preserve">ジタクタイキ </t>
    </rPh>
    <rPh sb="4" eb="6">
      <t xml:space="preserve">リョウヨウシャスウ </t>
    </rPh>
    <rPh sb="7" eb="10">
      <t xml:space="preserve">カンセンウタガイレイ </t>
    </rPh>
    <rPh sb="13" eb="15">
      <t xml:space="preserve">ノウコウ </t>
    </rPh>
    <rPh sb="15" eb="18">
      <t xml:space="preserve">セッショクシャ </t>
    </rPh>
    <phoneticPr fontId="1"/>
  </si>
  <si>
    <t>感染疑い</t>
    <rPh sb="0" eb="3">
      <t xml:space="preserve">カンセンウタガイ </t>
    </rPh>
    <phoneticPr fontId="1"/>
  </si>
  <si>
    <t>自宅待機者数計</t>
    <rPh sb="0" eb="2">
      <t xml:space="preserve">ジタク </t>
    </rPh>
    <rPh sb="2" eb="4">
      <t xml:space="preserve">タイキ </t>
    </rPh>
    <rPh sb="4" eb="5">
      <t xml:space="preserve">リョウヨウシャ </t>
    </rPh>
    <rPh sb="5" eb="6">
      <t xml:space="preserve">スウ </t>
    </rPh>
    <rPh sb="6" eb="7">
      <t xml:space="preserve">ゴウケイ </t>
    </rPh>
    <phoneticPr fontId="1"/>
  </si>
  <si>
    <t>濃厚接触者数</t>
    <rPh sb="0" eb="4">
      <t xml:space="preserve">ノウコウセッショク </t>
    </rPh>
    <rPh sb="4" eb="6">
      <t xml:space="preserve">シュクハクリョウヨウシャスウ </t>
    </rPh>
    <phoneticPr fontId="1"/>
  </si>
  <si>
    <t>※感染者数は、オミクロン対応ワクチンの接種率が低率なら12月から1月にかけて第8波を迎える可能性が高い。</t>
    <rPh sb="1" eb="5">
      <t xml:space="preserve">カンセンシャスウ </t>
    </rPh>
    <rPh sb="19" eb="21">
      <t xml:space="preserve">セッシュガ </t>
    </rPh>
    <rPh sb="21" eb="22">
      <t xml:space="preserve">リツガ </t>
    </rPh>
    <rPh sb="23" eb="25">
      <t xml:space="preserve">テイリツナラ </t>
    </rPh>
    <rPh sb="29" eb="30">
      <t xml:space="preserve">ガツ </t>
    </rPh>
    <rPh sb="33" eb="34">
      <t xml:space="preserve">ガツニ </t>
    </rPh>
    <rPh sb="38" eb="39">
      <t xml:space="preserve">ダイ </t>
    </rPh>
    <rPh sb="40" eb="41">
      <t xml:space="preserve">ナミ </t>
    </rPh>
    <rPh sb="42" eb="43">
      <t xml:space="preserve">ムカエル </t>
    </rPh>
    <rPh sb="45" eb="48">
      <t xml:space="preserve">カノウセイガ </t>
    </rPh>
    <rPh sb="49" eb="50">
      <t xml:space="preserve">タカイ。 </t>
    </rPh>
    <phoneticPr fontId="1"/>
  </si>
  <si>
    <t>療養者数(法人教職員)</t>
    <rPh sb="0" eb="4">
      <t xml:space="preserve">リョウヨウシャスウ </t>
    </rPh>
    <rPh sb="5" eb="7">
      <t xml:space="preserve">ホウジン </t>
    </rPh>
    <rPh sb="7" eb="10">
      <t xml:space="preserve">キョウショクイン </t>
    </rPh>
    <phoneticPr fontId="1"/>
  </si>
  <si>
    <t>報告日</t>
    <rPh sb="0" eb="3">
      <t xml:space="preserve">ホウコクビ </t>
    </rPh>
    <phoneticPr fontId="1"/>
  </si>
  <si>
    <r>
      <t>※岩手県の先週(10/16〜10/22)の1週間平均の感染者数は、284名→411名と</t>
    </r>
    <r>
      <rPr>
        <b/>
        <u/>
        <sz val="12"/>
        <color theme="1"/>
        <rFont val="游明朝"/>
        <family val="1"/>
        <charset val="128"/>
      </rPr>
      <t>減少から増加</t>
    </r>
    <r>
      <rPr>
        <b/>
        <sz val="12"/>
        <color theme="1"/>
        <rFont val="游明朝"/>
        <family val="1"/>
        <charset val="128"/>
      </rPr>
      <t>に転換している。</t>
    </r>
    <rPh sb="1" eb="4">
      <t xml:space="preserve">イワテケン </t>
    </rPh>
    <rPh sb="5" eb="7">
      <t xml:space="preserve">センシュウ </t>
    </rPh>
    <rPh sb="22" eb="26">
      <t xml:space="preserve">シュウカンヘイキン </t>
    </rPh>
    <rPh sb="27" eb="31">
      <t xml:space="preserve">カンセンシャスウ </t>
    </rPh>
    <rPh sb="36" eb="37">
      <t xml:space="preserve">メイ </t>
    </rPh>
    <rPh sb="41" eb="42">
      <t xml:space="preserve">メイ </t>
    </rPh>
    <rPh sb="43" eb="45">
      <t xml:space="preserve">ゲンショウ </t>
    </rPh>
    <rPh sb="47" eb="49">
      <t xml:space="preserve">ゾウカニ </t>
    </rPh>
    <rPh sb="50" eb="52">
      <t xml:space="preserve">テンカン </t>
    </rPh>
    <phoneticPr fontId="1"/>
  </si>
  <si>
    <r>
      <t>※感染回避には、マスク着用・常時換気が重要です。</t>
    </r>
    <r>
      <rPr>
        <b/>
        <u/>
        <sz val="12"/>
        <color theme="1"/>
        <rFont val="游明朝"/>
        <family val="1"/>
        <charset val="128"/>
      </rPr>
      <t>エアロゾル感染(空気感染)も確認されています。</t>
    </r>
    <r>
      <rPr>
        <b/>
        <sz val="12"/>
        <color theme="1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</si>
  <si>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※注意喚起 !  10月中旬から法人内の感染者・濃厚接触者の増加が連日報告されています。県内でも感染者数は明らかに増加しています。</t>
    <rPh sb="1" eb="5">
      <t xml:space="preserve">チュウイカンキ </t>
    </rPh>
    <rPh sb="11" eb="12">
      <t xml:space="preserve">ガツ </t>
    </rPh>
    <rPh sb="12" eb="14">
      <t xml:space="preserve">チュウジュンカラ </t>
    </rPh>
    <rPh sb="16" eb="19">
      <t xml:space="preserve">ホウジンナイノ </t>
    </rPh>
    <rPh sb="20" eb="23">
      <t xml:space="preserve">カンセンシャ </t>
    </rPh>
    <rPh sb="24" eb="29">
      <t xml:space="preserve">ノウコウセッショクシャ </t>
    </rPh>
    <rPh sb="30" eb="32">
      <t xml:space="preserve">ゾウカガ </t>
    </rPh>
    <rPh sb="33" eb="37">
      <t xml:space="preserve">レンジツホウコクサレテイマス。 </t>
    </rPh>
    <rPh sb="44" eb="46">
      <t xml:space="preserve">ケンナイデモ </t>
    </rPh>
    <rPh sb="48" eb="52">
      <t xml:space="preserve">カンセンシャスウハ </t>
    </rPh>
    <rPh sb="53" eb="54">
      <t xml:space="preserve">アキラカニ </t>
    </rPh>
    <rPh sb="57" eb="59">
      <t xml:space="preserve">ゾウカシテイマス。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</si>
</sst>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9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2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8" fontId="9" fillId="0" borderId="6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178" fontId="9" fillId="0" borderId="7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177" fontId="14" fillId="0" borderId="2" xfId="1" applyNumberFormat="1" applyFont="1" applyFill="1" applyBorder="1" applyAlignment="1">
      <alignment horizontal="center" vertical="center"/>
    </xf>
    <xf numFmtId="0" fontId="9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7" fontId="16" fillId="0" borderId="1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56" fontId="0" fillId="3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178" fontId="0" fillId="3" borderId="1" xfId="0" applyNumberFormat="1" applyFill="1" applyBorder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73"/>
  <sheetViews>
    <sheetView tabSelected="1" zoomScale="130" zoomScaleNormal="130" workbookViewId="0">
      <selection activeCell="G2" sqref="G2"/>
    </sheetView>
  </sheetViews>
  <sheetFormatPr baseColWidth="10" defaultRowHeight="20"/>
  <cols>
    <col min="1" max="1" width="14.140625" style="2" bestFit="1" customWidth="1"/>
    <col min="6" max="6" width="13" bestFit="1" customWidth="1"/>
    <col min="7" max="7" width="14.140625" bestFit="1" customWidth="1"/>
    <col min="11" max="11" width="13.28515625" bestFit="1" customWidth="1"/>
  </cols>
  <sheetData>
    <row r="1" spans="1:9" s="12" customFormat="1" ht="24">
      <c r="A1" s="74" t="s">
        <v>35</v>
      </c>
      <c r="F1" s="12" t="s">
        <v>12</v>
      </c>
      <c r="G1" s="23">
        <v>44861</v>
      </c>
      <c r="H1" s="24">
        <v>0.95833333333333337</v>
      </c>
    </row>
    <row r="2" spans="1:9">
      <c r="A2" s="9" t="s">
        <v>14</v>
      </c>
      <c r="B2" s="1" t="s">
        <v>0</v>
      </c>
      <c r="C2" s="9" t="s">
        <v>1</v>
      </c>
      <c r="D2" s="1" t="s">
        <v>2</v>
      </c>
      <c r="E2" s="1" t="s">
        <v>3</v>
      </c>
      <c r="F2" s="9" t="s">
        <v>4</v>
      </c>
      <c r="G2" s="18" t="s">
        <v>5</v>
      </c>
      <c r="H2" s="9" t="s">
        <v>6</v>
      </c>
    </row>
    <row r="3" spans="1:9">
      <c r="A3" s="9" t="s">
        <v>7</v>
      </c>
      <c r="B3" s="9">
        <v>1</v>
      </c>
      <c r="C3" s="9">
        <v>0</v>
      </c>
      <c r="D3" s="9">
        <v>0</v>
      </c>
      <c r="E3" s="9">
        <v>2</v>
      </c>
      <c r="F3" s="9">
        <v>0</v>
      </c>
      <c r="G3" s="9">
        <v>0</v>
      </c>
      <c r="H3" s="9">
        <f t="shared" ref="H3:H12" si="0">SUM(B3:G3)</f>
        <v>3</v>
      </c>
    </row>
    <row r="4" spans="1:9">
      <c r="A4" s="9" t="s">
        <v>8</v>
      </c>
      <c r="B4" s="9">
        <v>2</v>
      </c>
      <c r="C4" s="9">
        <v>0</v>
      </c>
      <c r="D4" s="9">
        <v>4</v>
      </c>
      <c r="E4" s="9">
        <v>1</v>
      </c>
      <c r="F4" s="9">
        <v>0</v>
      </c>
      <c r="G4" s="9">
        <v>7</v>
      </c>
      <c r="H4" s="9">
        <f t="shared" si="0"/>
        <v>14</v>
      </c>
    </row>
    <row r="5" spans="1:9">
      <c r="A5" s="9" t="s">
        <v>9</v>
      </c>
      <c r="B5" s="9">
        <v>0</v>
      </c>
      <c r="C5" s="9">
        <v>2</v>
      </c>
      <c r="D5" s="9">
        <v>3</v>
      </c>
      <c r="E5" s="9">
        <v>8</v>
      </c>
      <c r="F5" s="9">
        <v>5</v>
      </c>
      <c r="G5" s="9">
        <v>2</v>
      </c>
      <c r="H5" s="9">
        <f t="shared" si="0"/>
        <v>20</v>
      </c>
    </row>
    <row r="6" spans="1:9">
      <c r="A6" s="9" t="s">
        <v>10</v>
      </c>
      <c r="B6" s="9">
        <v>3</v>
      </c>
      <c r="C6" s="9">
        <v>2</v>
      </c>
      <c r="D6" s="9">
        <v>0</v>
      </c>
      <c r="E6" s="9">
        <v>5</v>
      </c>
      <c r="F6" s="9">
        <v>2</v>
      </c>
      <c r="G6" s="9">
        <v>3</v>
      </c>
      <c r="H6" s="9">
        <f t="shared" si="0"/>
        <v>15</v>
      </c>
    </row>
    <row r="7" spans="1:9">
      <c r="A7" s="9" t="s">
        <v>11</v>
      </c>
      <c r="B7" s="9">
        <v>2</v>
      </c>
      <c r="C7" s="9">
        <v>4</v>
      </c>
      <c r="D7" s="9">
        <v>5</v>
      </c>
      <c r="E7" s="9">
        <v>8</v>
      </c>
      <c r="F7" s="9">
        <v>3</v>
      </c>
      <c r="G7" s="9">
        <v>4</v>
      </c>
      <c r="H7" s="9">
        <f t="shared" si="0"/>
        <v>26</v>
      </c>
    </row>
    <row r="8" spans="1:9">
      <c r="A8" s="9" t="s">
        <v>16</v>
      </c>
      <c r="B8" s="9">
        <v>0</v>
      </c>
      <c r="C8" s="9">
        <v>1</v>
      </c>
      <c r="D8" s="9">
        <v>2</v>
      </c>
      <c r="E8" s="9">
        <v>5</v>
      </c>
      <c r="F8" s="9">
        <v>1</v>
      </c>
      <c r="G8" s="9">
        <v>1</v>
      </c>
      <c r="H8" s="9">
        <f t="shared" si="0"/>
        <v>10</v>
      </c>
    </row>
    <row r="9" spans="1:9">
      <c r="A9" s="9" t="s">
        <v>17</v>
      </c>
      <c r="B9" s="8">
        <v>7</v>
      </c>
      <c r="C9" s="9">
        <v>4</v>
      </c>
      <c r="D9" s="8">
        <v>8</v>
      </c>
      <c r="E9" s="59">
        <v>12</v>
      </c>
      <c r="F9" s="9">
        <v>4</v>
      </c>
      <c r="G9" s="8">
        <v>10</v>
      </c>
      <c r="H9" s="37">
        <f t="shared" si="0"/>
        <v>45</v>
      </c>
      <c r="I9" s="7" t="s">
        <v>18</v>
      </c>
    </row>
    <row r="10" spans="1:9">
      <c r="A10" s="9" t="s">
        <v>19</v>
      </c>
      <c r="B10" s="9">
        <v>2</v>
      </c>
      <c r="C10" s="8">
        <v>6</v>
      </c>
      <c r="D10" s="9">
        <v>2</v>
      </c>
      <c r="E10" s="8">
        <v>15</v>
      </c>
      <c r="F10" s="8">
        <v>9</v>
      </c>
      <c r="G10" s="9">
        <v>8</v>
      </c>
      <c r="H10" s="9">
        <f t="shared" si="0"/>
        <v>42</v>
      </c>
      <c r="I10" s="7"/>
    </row>
    <row r="11" spans="1:9">
      <c r="A11" s="9" t="s">
        <v>51</v>
      </c>
      <c r="B11" s="9">
        <v>4</v>
      </c>
      <c r="C11" s="9">
        <v>1</v>
      </c>
      <c r="D11" s="9">
        <v>0</v>
      </c>
      <c r="E11" s="9">
        <v>4</v>
      </c>
      <c r="F11" s="64">
        <v>4</v>
      </c>
      <c r="G11" s="9">
        <v>2</v>
      </c>
      <c r="H11" s="9">
        <f t="shared" si="0"/>
        <v>15</v>
      </c>
      <c r="I11" s="7"/>
    </row>
    <row r="12" spans="1:9">
      <c r="A12" s="65" t="s">
        <v>57</v>
      </c>
      <c r="B12" s="9">
        <v>0</v>
      </c>
      <c r="C12" s="65">
        <v>3</v>
      </c>
      <c r="D12" s="65">
        <v>2</v>
      </c>
      <c r="E12" s="65">
        <v>2</v>
      </c>
      <c r="F12" s="65">
        <v>4</v>
      </c>
      <c r="G12" s="9">
        <v>0</v>
      </c>
      <c r="H12" s="65">
        <f t="shared" si="0"/>
        <v>11</v>
      </c>
      <c r="I12" s="7"/>
    </row>
    <row r="13" spans="1:9" ht="21" thickBot="1">
      <c r="A13" s="62" t="s">
        <v>6</v>
      </c>
      <c r="B13" s="63">
        <f>SUM(B3:B12)</f>
        <v>21</v>
      </c>
      <c r="C13" s="63">
        <f t="shared" ref="C13:H13" si="1">SUM(C3:C12)</f>
        <v>23</v>
      </c>
      <c r="D13" s="63">
        <f t="shared" si="1"/>
        <v>26</v>
      </c>
      <c r="E13" s="63">
        <f t="shared" si="1"/>
        <v>62</v>
      </c>
      <c r="F13" s="63">
        <f t="shared" si="1"/>
        <v>32</v>
      </c>
      <c r="G13" s="63">
        <f t="shared" si="1"/>
        <v>37</v>
      </c>
      <c r="H13" s="87">
        <f t="shared" si="1"/>
        <v>201</v>
      </c>
    </row>
    <row r="14" spans="1:9">
      <c r="A14" s="5" t="s">
        <v>15</v>
      </c>
      <c r="B14" s="4">
        <f>B13/247</f>
        <v>8.5020242914979755E-2</v>
      </c>
      <c r="C14" s="4">
        <f>C13/303</f>
        <v>7.590759075907591E-2</v>
      </c>
      <c r="D14" s="4">
        <f>D13/324</f>
        <v>8.0246913580246909E-2</v>
      </c>
      <c r="E14" s="4">
        <f>E13/545</f>
        <v>0.11376146788990826</v>
      </c>
      <c r="F14" s="4">
        <f>F13/300</f>
        <v>0.10666666666666667</v>
      </c>
      <c r="G14" s="6">
        <f>G13/183</f>
        <v>0.20218579234972678</v>
      </c>
      <c r="H14" s="4">
        <f>H13/1902</f>
        <v>0.1056782334384858</v>
      </c>
    </row>
    <row r="16" spans="1:9">
      <c r="A16" s="75" t="s">
        <v>40</v>
      </c>
    </row>
    <row r="17" spans="1:42">
      <c r="A17" s="9" t="s">
        <v>64</v>
      </c>
      <c r="B17" s="9" t="s">
        <v>13</v>
      </c>
      <c r="C17" s="1" t="s">
        <v>0</v>
      </c>
      <c r="D17" s="9" t="s">
        <v>1</v>
      </c>
      <c r="E17" s="1" t="s">
        <v>2</v>
      </c>
      <c r="F17" s="1" t="s">
        <v>3</v>
      </c>
      <c r="G17" s="9" t="s">
        <v>4</v>
      </c>
      <c r="H17" s="18" t="s">
        <v>5</v>
      </c>
      <c r="I17" s="9" t="s">
        <v>6</v>
      </c>
    </row>
    <row r="18" spans="1:42">
      <c r="A18" s="76">
        <v>44845</v>
      </c>
      <c r="B18" s="70">
        <v>44845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f>SUM(C18:H18)</f>
        <v>1</v>
      </c>
      <c r="J18" s="2"/>
    </row>
    <row r="19" spans="1:42" s="82" customFormat="1">
      <c r="A19" s="78">
        <v>44852</v>
      </c>
      <c r="B19" s="79">
        <v>44852</v>
      </c>
      <c r="C19" s="80"/>
      <c r="D19" s="81">
        <v>2</v>
      </c>
      <c r="E19" s="81">
        <v>2</v>
      </c>
      <c r="F19" s="81"/>
      <c r="G19" s="80"/>
      <c r="H19" s="80"/>
      <c r="I19" s="81">
        <f>SUM(C19:H19)</f>
        <v>4</v>
      </c>
    </row>
    <row r="20" spans="1:42" s="82" customFormat="1">
      <c r="A20" s="78">
        <v>44853</v>
      </c>
      <c r="B20" s="79">
        <v>44855</v>
      </c>
      <c r="C20" s="80"/>
      <c r="D20" s="81">
        <v>1</v>
      </c>
      <c r="E20" s="81"/>
      <c r="F20" s="81"/>
      <c r="G20" s="80"/>
      <c r="H20" s="80"/>
      <c r="I20" s="81">
        <f>SUM(C20:H20)</f>
        <v>1</v>
      </c>
    </row>
    <row r="21" spans="1:42" s="82" customFormat="1">
      <c r="A21" s="78">
        <v>44855</v>
      </c>
      <c r="B21" s="79">
        <v>44855</v>
      </c>
      <c r="C21" s="80"/>
      <c r="D21" s="81">
        <v>1</v>
      </c>
      <c r="E21" s="81"/>
      <c r="F21" s="81"/>
      <c r="G21" s="80"/>
      <c r="H21" s="80"/>
      <c r="I21" s="81">
        <f t="shared" ref="I21:I26" si="2">SUM(C21:H21)</f>
        <v>1</v>
      </c>
    </row>
    <row r="22" spans="1:42" s="82" customFormat="1">
      <c r="A22" s="78">
        <v>44856</v>
      </c>
      <c r="B22" s="79">
        <v>44856</v>
      </c>
      <c r="C22" s="80"/>
      <c r="D22" s="81"/>
      <c r="E22" s="81"/>
      <c r="F22" s="81"/>
      <c r="G22" s="81">
        <v>1</v>
      </c>
      <c r="H22" s="80"/>
      <c r="I22" s="81">
        <f t="shared" si="2"/>
        <v>1</v>
      </c>
    </row>
    <row r="23" spans="1:42" s="82" customFormat="1">
      <c r="A23" s="78">
        <v>44857</v>
      </c>
      <c r="B23" s="79">
        <v>44857</v>
      </c>
      <c r="C23" s="80"/>
      <c r="D23" s="81"/>
      <c r="E23" s="81"/>
      <c r="F23" s="81">
        <v>1</v>
      </c>
      <c r="G23" s="81"/>
      <c r="H23" s="80"/>
      <c r="I23" s="81">
        <f t="shared" si="2"/>
        <v>1</v>
      </c>
    </row>
    <row r="24" spans="1:42">
      <c r="A24" s="77">
        <v>44858</v>
      </c>
      <c r="B24" s="67">
        <v>44858</v>
      </c>
      <c r="C24" s="10"/>
      <c r="D24" s="9"/>
      <c r="E24" s="9"/>
      <c r="F24" s="9">
        <v>1</v>
      </c>
      <c r="G24" s="9">
        <v>1</v>
      </c>
      <c r="H24" s="10"/>
      <c r="I24" s="81">
        <f t="shared" si="2"/>
        <v>2</v>
      </c>
    </row>
    <row r="25" spans="1:42">
      <c r="A25" s="77">
        <v>44859</v>
      </c>
      <c r="B25" s="67">
        <v>44859</v>
      </c>
      <c r="C25" s="10"/>
      <c r="D25" s="9"/>
      <c r="E25" s="9"/>
      <c r="F25" s="9"/>
      <c r="G25" s="9">
        <v>1</v>
      </c>
      <c r="H25" s="10"/>
      <c r="I25" s="81">
        <f t="shared" si="2"/>
        <v>1</v>
      </c>
    </row>
    <row r="26" spans="1:42">
      <c r="A26" s="77">
        <v>44860</v>
      </c>
      <c r="B26" s="67">
        <v>44860</v>
      </c>
      <c r="C26" s="10"/>
      <c r="D26" s="9"/>
      <c r="E26" s="9"/>
      <c r="F26" s="9"/>
      <c r="G26" s="9">
        <v>1</v>
      </c>
      <c r="H26" s="10"/>
      <c r="I26" s="81">
        <f t="shared" si="2"/>
        <v>1</v>
      </c>
    </row>
    <row r="28" spans="1:42">
      <c r="A28" s="75" t="s">
        <v>41</v>
      </c>
    </row>
    <row r="29" spans="1:42">
      <c r="A29" s="26" t="s">
        <v>0</v>
      </c>
      <c r="B29" s="10" t="s">
        <v>42</v>
      </c>
      <c r="C29" s="27" t="s">
        <v>43</v>
      </c>
      <c r="D29" s="27" t="s">
        <v>44</v>
      </c>
      <c r="E29" s="27" t="s">
        <v>45</v>
      </c>
      <c r="F29" s="27" t="s">
        <v>52</v>
      </c>
      <c r="G29" s="27" t="s">
        <v>56</v>
      </c>
      <c r="H29" s="10" t="s">
        <v>46</v>
      </c>
      <c r="V29" s="2"/>
      <c r="AC29" s="2"/>
      <c r="AD29" s="2"/>
      <c r="AE29" s="2"/>
      <c r="AF29" s="28"/>
      <c r="AK29" s="29"/>
      <c r="AL29" s="29"/>
      <c r="AP29" s="2"/>
    </row>
    <row r="30" spans="1:42">
      <c r="B30" s="30">
        <v>1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5</v>
      </c>
      <c r="V30" s="2"/>
      <c r="AC30" s="2"/>
      <c r="AD30" s="2"/>
      <c r="AE30" s="2"/>
      <c r="AF30" s="28"/>
      <c r="AK30" s="29"/>
      <c r="AL30" s="29"/>
      <c r="AP30" s="2"/>
    </row>
    <row r="31" spans="1:42">
      <c r="B31" s="30">
        <v>2</v>
      </c>
      <c r="C31" s="11">
        <v>0</v>
      </c>
      <c r="D31" s="11">
        <v>2</v>
      </c>
      <c r="E31" s="11">
        <v>0</v>
      </c>
      <c r="F31" s="11">
        <v>2</v>
      </c>
      <c r="G31" s="11">
        <v>0</v>
      </c>
      <c r="H31" s="11">
        <v>7</v>
      </c>
      <c r="I31" s="2"/>
      <c r="J31" s="2"/>
      <c r="K31" s="2"/>
      <c r="L31" s="2"/>
      <c r="M31" s="17"/>
      <c r="N31" s="17"/>
      <c r="O31" s="17"/>
      <c r="P31" s="17"/>
      <c r="V31" s="2"/>
      <c r="Y31" s="2"/>
      <c r="Z31" s="31"/>
      <c r="AA31" s="31"/>
      <c r="AB31" s="31"/>
      <c r="AC31" s="32"/>
      <c r="AD31" s="32"/>
      <c r="AE31" s="32"/>
      <c r="AF31" s="33"/>
      <c r="AG31" s="28"/>
      <c r="AH31" s="28"/>
      <c r="AK31" s="29"/>
      <c r="AL31" s="29"/>
      <c r="AM31" s="29"/>
      <c r="AP31" s="2"/>
    </row>
    <row r="32" spans="1:42">
      <c r="B32" s="30">
        <v>3</v>
      </c>
      <c r="C32" s="11">
        <v>0</v>
      </c>
      <c r="D32" s="11">
        <v>2</v>
      </c>
      <c r="E32" s="11">
        <v>2</v>
      </c>
      <c r="F32" s="11">
        <v>2</v>
      </c>
      <c r="G32" s="11">
        <v>0</v>
      </c>
      <c r="H32" s="11">
        <v>7</v>
      </c>
      <c r="I32" s="2"/>
      <c r="J32" s="2"/>
      <c r="K32" s="2"/>
      <c r="L32" s="2"/>
      <c r="M32" s="17"/>
      <c r="N32" s="17"/>
      <c r="O32" s="17"/>
      <c r="P32" s="17"/>
      <c r="V32" s="2"/>
      <c r="Y32" s="2"/>
      <c r="Z32" s="31"/>
      <c r="AA32" s="31"/>
      <c r="AB32" s="31"/>
      <c r="AC32" s="32"/>
      <c r="AD32" s="32"/>
      <c r="AE32" s="32"/>
      <c r="AF32" s="33"/>
      <c r="AG32" s="28"/>
      <c r="AH32" s="28"/>
      <c r="AK32" s="29"/>
      <c r="AL32" s="29"/>
      <c r="AM32" s="29"/>
      <c r="AP32" s="2"/>
    </row>
    <row r="33" spans="1:42">
      <c r="B33" s="30">
        <v>4</v>
      </c>
      <c r="C33" s="11">
        <v>0</v>
      </c>
      <c r="D33" s="11">
        <v>2</v>
      </c>
      <c r="E33" s="11">
        <v>0</v>
      </c>
      <c r="F33" s="11">
        <v>0</v>
      </c>
      <c r="G33" s="11">
        <v>0</v>
      </c>
      <c r="H33" s="11">
        <v>2</v>
      </c>
      <c r="I33" s="2"/>
      <c r="J33" s="2"/>
      <c r="K33" s="2"/>
      <c r="L33" s="2"/>
      <c r="M33" s="17"/>
      <c r="N33" s="17"/>
      <c r="O33" s="17"/>
      <c r="P33" s="17"/>
      <c r="V33" s="2"/>
      <c r="Y33" s="2"/>
      <c r="Z33" s="31"/>
      <c r="AA33" s="31"/>
      <c r="AB33" s="31"/>
      <c r="AC33" s="32"/>
      <c r="AD33" s="32"/>
      <c r="AE33" s="32"/>
      <c r="AF33" s="33"/>
      <c r="AG33" s="28"/>
      <c r="AH33" s="28"/>
      <c r="AK33" s="29"/>
      <c r="AL33" s="29"/>
      <c r="AM33" s="29"/>
      <c r="AP33" s="2"/>
    </row>
    <row r="34" spans="1:42">
      <c r="B34" s="30" t="s">
        <v>6</v>
      </c>
      <c r="C34" s="34">
        <v>0</v>
      </c>
      <c r="D34" s="34">
        <v>7</v>
      </c>
      <c r="E34" s="34">
        <v>2</v>
      </c>
      <c r="F34" s="34">
        <v>4</v>
      </c>
      <c r="G34" s="34">
        <v>0</v>
      </c>
      <c r="H34" s="34">
        <v>21</v>
      </c>
      <c r="I34" s="2"/>
      <c r="J34" s="2"/>
      <c r="K34" s="2"/>
      <c r="L34" s="2"/>
      <c r="M34" s="17"/>
      <c r="N34" s="17"/>
      <c r="O34" s="17"/>
      <c r="P34" s="17"/>
      <c r="V34" s="2"/>
      <c r="Y34" s="2"/>
      <c r="Z34" s="31"/>
      <c r="AA34" s="31"/>
      <c r="AB34" s="31"/>
      <c r="AC34" s="32"/>
      <c r="AD34" s="32"/>
      <c r="AE34" s="32"/>
      <c r="AF34" s="33"/>
      <c r="AG34" s="28"/>
      <c r="AH34" s="28"/>
      <c r="AK34" s="29"/>
      <c r="AL34" s="29"/>
      <c r="AM34" s="29"/>
      <c r="AP34" s="2"/>
    </row>
    <row r="35" spans="1:42">
      <c r="A35" s="16" t="s">
        <v>1</v>
      </c>
      <c r="B35" s="10" t="s">
        <v>42</v>
      </c>
      <c r="C35" s="27" t="s">
        <v>43</v>
      </c>
      <c r="D35" s="27" t="s">
        <v>44</v>
      </c>
      <c r="E35" s="27" t="s">
        <v>45</v>
      </c>
      <c r="F35" s="27" t="s">
        <v>52</v>
      </c>
      <c r="G35" s="27" t="s">
        <v>56</v>
      </c>
      <c r="H35" s="10" t="s">
        <v>46</v>
      </c>
      <c r="I35" s="2"/>
      <c r="J35" s="2"/>
      <c r="K35" s="2"/>
      <c r="L35" s="2"/>
      <c r="M35" s="17"/>
      <c r="N35" s="17"/>
      <c r="O35" s="17"/>
      <c r="P35" s="17"/>
      <c r="V35" s="2"/>
      <c r="Y35" s="2"/>
      <c r="Z35" s="31"/>
      <c r="AA35" s="31"/>
      <c r="AB35" s="31"/>
      <c r="AC35" s="32"/>
      <c r="AD35" s="32"/>
      <c r="AE35" s="32"/>
      <c r="AF35" s="33"/>
      <c r="AG35" s="28"/>
      <c r="AH35" s="28"/>
      <c r="AK35" s="29"/>
      <c r="AL35" s="29"/>
      <c r="AM35" s="29"/>
      <c r="AP35" s="2"/>
    </row>
    <row r="36" spans="1:42">
      <c r="B36" s="30">
        <v>1</v>
      </c>
      <c r="C36" s="11">
        <v>0</v>
      </c>
      <c r="D36" s="11">
        <v>0</v>
      </c>
      <c r="E36" s="11">
        <v>1</v>
      </c>
      <c r="F36" s="11">
        <v>0</v>
      </c>
      <c r="G36" s="11">
        <v>0</v>
      </c>
      <c r="H36" s="11">
        <v>4</v>
      </c>
      <c r="I36" s="2"/>
      <c r="J36" s="2"/>
      <c r="K36" s="2"/>
      <c r="L36" s="2"/>
      <c r="M36" s="17"/>
      <c r="N36" s="17"/>
      <c r="O36" s="17"/>
      <c r="P36" s="17"/>
      <c r="V36" s="2"/>
      <c r="Y36" s="2"/>
      <c r="Z36" s="31"/>
      <c r="AA36" s="31"/>
      <c r="AB36" s="31"/>
      <c r="AC36" s="32"/>
      <c r="AD36" s="32"/>
      <c r="AE36" s="32"/>
      <c r="AF36" s="33"/>
      <c r="AG36" s="28"/>
      <c r="AH36" s="28"/>
      <c r="AK36" s="29"/>
      <c r="AL36" s="29"/>
      <c r="AM36" s="29"/>
      <c r="AP36" s="2"/>
    </row>
    <row r="37" spans="1:42">
      <c r="B37" s="30">
        <v>2</v>
      </c>
      <c r="C37" s="11">
        <v>0</v>
      </c>
      <c r="D37" s="11">
        <v>1</v>
      </c>
      <c r="E37" s="11">
        <v>2</v>
      </c>
      <c r="F37" s="11">
        <v>1</v>
      </c>
      <c r="G37" s="11">
        <v>0</v>
      </c>
      <c r="H37" s="11">
        <v>8</v>
      </c>
      <c r="I37" s="2"/>
      <c r="J37" s="2"/>
      <c r="K37" s="2"/>
      <c r="L37" s="2"/>
      <c r="M37" s="17"/>
      <c r="N37" s="17"/>
      <c r="O37" s="17"/>
      <c r="P37" s="17"/>
      <c r="V37" s="2"/>
      <c r="Y37" s="2"/>
      <c r="Z37" s="31"/>
      <c r="AA37" s="31"/>
      <c r="AB37" s="31"/>
      <c r="AC37" s="32"/>
      <c r="AD37" s="32"/>
      <c r="AE37" s="32"/>
      <c r="AF37" s="33"/>
      <c r="AG37" s="28"/>
      <c r="AH37" s="28"/>
      <c r="AK37" s="29"/>
      <c r="AL37" s="29"/>
      <c r="AM37" s="29"/>
      <c r="AP37" s="2"/>
    </row>
    <row r="38" spans="1:42">
      <c r="B38" s="30">
        <v>3</v>
      </c>
      <c r="C38" s="11">
        <v>1</v>
      </c>
      <c r="D38" s="11">
        <v>2</v>
      </c>
      <c r="E38" s="11">
        <v>1</v>
      </c>
      <c r="F38" s="11">
        <v>3</v>
      </c>
      <c r="G38" s="11">
        <v>3</v>
      </c>
      <c r="H38" s="11">
        <v>7</v>
      </c>
      <c r="I38" s="2"/>
      <c r="J38" s="2"/>
      <c r="K38" s="2"/>
      <c r="L38" s="2"/>
      <c r="M38" s="17"/>
      <c r="N38" s="17"/>
      <c r="O38" s="17"/>
      <c r="P38" s="17"/>
      <c r="V38" s="2"/>
      <c r="Y38" s="2"/>
      <c r="Z38" s="31"/>
      <c r="AA38" s="31"/>
      <c r="AB38" s="31"/>
      <c r="AC38" s="32"/>
      <c r="AD38" s="32"/>
      <c r="AE38" s="32"/>
      <c r="AF38" s="33"/>
      <c r="AG38" s="28"/>
      <c r="AH38" s="28"/>
      <c r="AK38" s="29"/>
      <c r="AL38" s="29"/>
      <c r="AM38" s="29"/>
      <c r="AN38" s="29"/>
      <c r="AO38" s="35"/>
      <c r="AP38" s="2"/>
    </row>
    <row r="39" spans="1:42">
      <c r="B39" s="30">
        <v>4</v>
      </c>
      <c r="C39" s="11">
        <v>0</v>
      </c>
      <c r="D39" s="11">
        <v>1</v>
      </c>
      <c r="E39" s="11">
        <v>2</v>
      </c>
      <c r="F39" s="11">
        <v>0</v>
      </c>
      <c r="G39" s="11">
        <v>0</v>
      </c>
      <c r="H39" s="11">
        <v>4</v>
      </c>
      <c r="I39" s="2"/>
      <c r="J39" s="2"/>
      <c r="K39" s="2"/>
      <c r="L39" s="2"/>
      <c r="M39" s="17"/>
      <c r="N39" s="17"/>
      <c r="O39" s="17"/>
      <c r="P39" s="17"/>
      <c r="V39" s="2"/>
      <c r="Y39" s="2"/>
      <c r="Z39" s="31"/>
      <c r="AA39" s="31"/>
      <c r="AB39" s="31"/>
      <c r="AC39" s="32"/>
      <c r="AD39" s="32"/>
      <c r="AE39" s="32"/>
      <c r="AF39" s="33"/>
      <c r="AG39" s="28"/>
      <c r="AH39" s="28"/>
      <c r="AK39" s="29"/>
      <c r="AL39" s="29"/>
      <c r="AM39" s="29"/>
      <c r="AN39" s="29"/>
      <c r="AP39" s="2"/>
    </row>
    <row r="40" spans="1:42">
      <c r="B40" s="30" t="s">
        <v>6</v>
      </c>
      <c r="C40" s="34">
        <v>1</v>
      </c>
      <c r="D40" s="34">
        <v>4</v>
      </c>
      <c r="E40" s="11">
        <v>6</v>
      </c>
      <c r="F40" s="34">
        <v>4</v>
      </c>
      <c r="G40" s="34">
        <v>3</v>
      </c>
      <c r="H40" s="34">
        <v>23</v>
      </c>
      <c r="I40" s="2"/>
      <c r="J40" s="2"/>
      <c r="K40" s="2"/>
      <c r="L40" s="2"/>
      <c r="M40" s="17"/>
      <c r="N40" s="17"/>
      <c r="O40" s="17"/>
      <c r="P40" s="17"/>
      <c r="V40" s="2"/>
      <c r="Y40" s="2"/>
      <c r="Z40" s="31"/>
      <c r="AA40" s="31"/>
      <c r="AB40" s="31"/>
      <c r="AC40" s="32"/>
      <c r="AD40" s="32"/>
      <c r="AE40" s="32"/>
      <c r="AF40" s="33"/>
      <c r="AG40" s="28"/>
      <c r="AH40" s="28"/>
      <c r="AK40" s="29"/>
      <c r="AL40" s="29"/>
      <c r="AM40" s="29"/>
      <c r="AN40" s="29"/>
      <c r="AP40" s="2"/>
    </row>
    <row r="41" spans="1:42">
      <c r="A41" s="26" t="s">
        <v>2</v>
      </c>
      <c r="B41" s="10" t="s">
        <v>42</v>
      </c>
      <c r="C41" s="27" t="s">
        <v>43</v>
      </c>
      <c r="D41" s="27" t="s">
        <v>44</v>
      </c>
      <c r="E41" s="27" t="s">
        <v>45</v>
      </c>
      <c r="F41" s="27" t="s">
        <v>52</v>
      </c>
      <c r="G41" s="27" t="s">
        <v>56</v>
      </c>
      <c r="H41" s="10" t="s">
        <v>46</v>
      </c>
      <c r="I41" s="2"/>
      <c r="J41" s="2"/>
      <c r="K41" s="2"/>
      <c r="L41" s="2"/>
      <c r="M41" s="17"/>
      <c r="N41" s="17"/>
      <c r="O41" s="17"/>
      <c r="P41" s="17"/>
      <c r="V41" s="2"/>
      <c r="Y41" s="2"/>
      <c r="Z41" s="31"/>
      <c r="AA41" s="31"/>
      <c r="AB41" s="31"/>
      <c r="AC41" s="32"/>
      <c r="AD41" s="32"/>
      <c r="AE41" s="32"/>
      <c r="AF41" s="33"/>
      <c r="AG41" s="28"/>
      <c r="AH41" s="28"/>
      <c r="AK41" s="29"/>
      <c r="AL41" s="29"/>
      <c r="AM41" s="29"/>
      <c r="AP41" s="2"/>
    </row>
    <row r="42" spans="1:42">
      <c r="B42" s="30">
        <v>1</v>
      </c>
      <c r="C42" s="11">
        <v>1</v>
      </c>
      <c r="D42" s="11">
        <v>1</v>
      </c>
      <c r="E42" s="11">
        <v>0</v>
      </c>
      <c r="F42" s="11">
        <v>0</v>
      </c>
      <c r="G42" s="11">
        <v>0</v>
      </c>
      <c r="H42" s="11">
        <v>8</v>
      </c>
      <c r="I42" s="2"/>
      <c r="J42" s="2"/>
      <c r="K42" s="2"/>
      <c r="L42" s="2"/>
      <c r="M42" s="17"/>
      <c r="N42" s="17"/>
      <c r="O42" s="17"/>
      <c r="P42" s="17"/>
      <c r="V42" s="2"/>
      <c r="Y42" s="2"/>
      <c r="Z42" s="31"/>
      <c r="AA42" s="31"/>
      <c r="AB42" s="31"/>
      <c r="AC42" s="32"/>
      <c r="AD42" s="32"/>
      <c r="AE42" s="32"/>
      <c r="AF42" s="33"/>
      <c r="AG42" s="28"/>
      <c r="AH42" s="28"/>
      <c r="AK42" s="29"/>
      <c r="AL42" s="29"/>
      <c r="AM42" s="29"/>
      <c r="AN42" s="29"/>
      <c r="AP42" s="2"/>
    </row>
    <row r="43" spans="1:42">
      <c r="B43" s="30">
        <v>2</v>
      </c>
      <c r="C43" s="11">
        <v>0</v>
      </c>
      <c r="D43" s="11">
        <v>2</v>
      </c>
      <c r="E43" s="11">
        <v>0</v>
      </c>
      <c r="F43" s="11">
        <v>1</v>
      </c>
      <c r="G43" s="11">
        <v>1</v>
      </c>
      <c r="H43" s="11">
        <v>5</v>
      </c>
      <c r="I43" s="2"/>
      <c r="J43" s="2"/>
      <c r="K43" s="2"/>
      <c r="L43" s="2"/>
      <c r="M43" s="17"/>
      <c r="N43" s="17"/>
      <c r="O43" s="17"/>
      <c r="P43" s="17"/>
      <c r="V43" s="2"/>
      <c r="Y43" s="2"/>
      <c r="Z43" s="31"/>
      <c r="AA43" s="31"/>
      <c r="AB43" s="31"/>
      <c r="AC43" s="32"/>
      <c r="AD43" s="32"/>
      <c r="AE43" s="32"/>
      <c r="AF43" s="33"/>
      <c r="AG43" s="28"/>
      <c r="AH43" s="28"/>
      <c r="AK43" s="29"/>
      <c r="AL43" s="29"/>
      <c r="AM43" s="29"/>
      <c r="AN43" s="29"/>
      <c r="AP43" s="2"/>
    </row>
    <row r="44" spans="1:42">
      <c r="B44" s="30">
        <v>3</v>
      </c>
      <c r="C44" s="11">
        <v>0</v>
      </c>
      <c r="D44" s="11">
        <v>2</v>
      </c>
      <c r="E44" s="11">
        <v>1</v>
      </c>
      <c r="F44" s="11">
        <v>1</v>
      </c>
      <c r="G44" s="11">
        <v>1</v>
      </c>
      <c r="H44" s="11">
        <v>6</v>
      </c>
      <c r="I44" s="2"/>
      <c r="J44" s="2"/>
      <c r="K44" s="2"/>
      <c r="L44" s="2"/>
      <c r="M44" s="17"/>
      <c r="N44" s="17"/>
      <c r="O44" s="17"/>
      <c r="P44" s="17"/>
      <c r="V44" s="2"/>
      <c r="Y44" s="2"/>
      <c r="Z44" s="31"/>
      <c r="AA44" s="31"/>
      <c r="AB44" s="31"/>
      <c r="AC44" s="32"/>
      <c r="AD44" s="32"/>
      <c r="AE44" s="32"/>
      <c r="AF44" s="33"/>
      <c r="AG44" s="28"/>
      <c r="AH44" s="28"/>
      <c r="AK44" s="29"/>
      <c r="AL44" s="29"/>
      <c r="AM44" s="29"/>
      <c r="AN44" s="29"/>
      <c r="AP44" s="2"/>
    </row>
    <row r="45" spans="1:42">
      <c r="B45" s="30">
        <v>4</v>
      </c>
      <c r="C45" s="11">
        <v>1</v>
      </c>
      <c r="D45" s="11">
        <v>3</v>
      </c>
      <c r="E45" s="11">
        <v>1</v>
      </c>
      <c r="F45" s="11">
        <v>0</v>
      </c>
      <c r="G45" s="11">
        <v>0</v>
      </c>
      <c r="H45" s="11">
        <v>7</v>
      </c>
      <c r="I45" s="2"/>
      <c r="J45" s="2"/>
      <c r="K45" s="2"/>
      <c r="L45" s="2"/>
      <c r="M45" s="17"/>
      <c r="N45" s="17"/>
      <c r="O45" s="17"/>
      <c r="P45" s="17"/>
      <c r="V45" s="2"/>
      <c r="Y45" s="2"/>
      <c r="Z45" s="31"/>
      <c r="AA45" s="31"/>
      <c r="AB45" s="31"/>
      <c r="AC45" s="32"/>
      <c r="AD45" s="32"/>
      <c r="AE45" s="32"/>
      <c r="AF45" s="33"/>
      <c r="AG45" s="28"/>
      <c r="AH45" s="28"/>
      <c r="AK45" s="29"/>
      <c r="AL45" s="29"/>
      <c r="AM45" s="29"/>
      <c r="AN45" s="29"/>
      <c r="AP45" s="2"/>
    </row>
    <row r="46" spans="1:42">
      <c r="B46" s="30" t="s">
        <v>6</v>
      </c>
      <c r="C46" s="34">
        <v>2</v>
      </c>
      <c r="D46" s="34">
        <v>8</v>
      </c>
      <c r="E46" s="34">
        <v>2</v>
      </c>
      <c r="F46" s="34">
        <v>2</v>
      </c>
      <c r="G46" s="34">
        <v>2</v>
      </c>
      <c r="H46" s="34">
        <v>26</v>
      </c>
      <c r="I46" s="2"/>
      <c r="J46" s="2"/>
      <c r="K46" s="2"/>
      <c r="L46" s="2"/>
      <c r="M46" s="17"/>
      <c r="N46" s="17"/>
      <c r="O46" s="17"/>
      <c r="P46" s="17"/>
      <c r="V46" s="2"/>
      <c r="Y46" s="2"/>
      <c r="Z46" s="31"/>
      <c r="AA46" s="31"/>
      <c r="AB46" s="31"/>
      <c r="AC46" s="32"/>
      <c r="AD46" s="32"/>
      <c r="AE46" s="32"/>
      <c r="AF46" s="33"/>
      <c r="AG46" s="28"/>
      <c r="AH46" s="28"/>
      <c r="AK46" s="29"/>
      <c r="AL46" s="29"/>
      <c r="AM46" s="29"/>
      <c r="AN46" s="29"/>
      <c r="AP46" s="2"/>
    </row>
    <row r="47" spans="1:42">
      <c r="A47" s="26" t="s">
        <v>3</v>
      </c>
      <c r="B47" s="10" t="s">
        <v>42</v>
      </c>
      <c r="C47" s="27" t="s">
        <v>43</v>
      </c>
      <c r="D47" s="27" t="s">
        <v>44</v>
      </c>
      <c r="E47" s="27" t="s">
        <v>45</v>
      </c>
      <c r="F47" s="27" t="s">
        <v>52</v>
      </c>
      <c r="G47" s="27" t="s">
        <v>56</v>
      </c>
      <c r="H47" s="10" t="s">
        <v>46</v>
      </c>
      <c r="I47" s="2"/>
      <c r="J47" s="2"/>
      <c r="K47" s="2"/>
      <c r="L47" s="2"/>
      <c r="M47" s="17"/>
      <c r="N47" s="17"/>
      <c r="O47" s="17"/>
      <c r="P47" s="17"/>
      <c r="V47" s="2"/>
      <c r="Y47" s="2"/>
      <c r="Z47" s="31"/>
      <c r="AA47" s="31"/>
      <c r="AB47" s="31"/>
      <c r="AC47" s="32"/>
      <c r="AD47" s="32"/>
      <c r="AE47" s="32"/>
      <c r="AF47" s="33"/>
      <c r="AG47" s="28"/>
      <c r="AH47" s="28"/>
      <c r="AK47" s="29"/>
      <c r="AL47" s="29"/>
      <c r="AM47" s="29"/>
      <c r="AP47" s="2"/>
    </row>
    <row r="48" spans="1:42">
      <c r="B48" s="30">
        <v>1</v>
      </c>
      <c r="C48" s="11">
        <v>0</v>
      </c>
      <c r="D48" s="11">
        <v>0</v>
      </c>
      <c r="E48" s="11">
        <v>3</v>
      </c>
      <c r="F48" s="11">
        <v>1</v>
      </c>
      <c r="G48" s="11">
        <v>1</v>
      </c>
      <c r="H48" s="11">
        <v>11</v>
      </c>
      <c r="I48" s="2"/>
      <c r="J48" s="2"/>
      <c r="K48" s="2"/>
      <c r="L48" s="2"/>
      <c r="M48" s="17"/>
      <c r="N48" s="17"/>
      <c r="O48" s="17"/>
      <c r="P48" s="17"/>
      <c r="V48" s="2"/>
      <c r="Y48" s="2"/>
      <c r="Z48" s="31"/>
      <c r="AA48" s="31"/>
      <c r="AB48" s="31"/>
      <c r="AC48" s="32"/>
      <c r="AD48" s="32"/>
      <c r="AE48" s="32"/>
      <c r="AF48" s="33"/>
      <c r="AG48" s="28"/>
      <c r="AH48" s="28"/>
      <c r="AK48" s="29"/>
      <c r="AL48" s="29"/>
      <c r="AM48" s="29"/>
      <c r="AP48" s="2"/>
    </row>
    <row r="49" spans="1:42">
      <c r="B49" s="30">
        <v>2</v>
      </c>
      <c r="C49" s="11">
        <v>2</v>
      </c>
      <c r="D49" s="11">
        <v>5</v>
      </c>
      <c r="E49" s="11">
        <v>2</v>
      </c>
      <c r="F49" s="11">
        <v>3</v>
      </c>
      <c r="G49" s="11">
        <v>1</v>
      </c>
      <c r="H49" s="11">
        <v>19</v>
      </c>
      <c r="I49" s="2"/>
      <c r="J49" s="2"/>
      <c r="K49" s="2"/>
      <c r="L49" s="2"/>
      <c r="M49" s="17"/>
      <c r="N49" s="17"/>
      <c r="O49" s="17"/>
      <c r="P49" s="17"/>
      <c r="V49" s="2"/>
      <c r="Y49" s="2"/>
      <c r="Z49" s="31"/>
      <c r="AA49" s="31"/>
      <c r="AB49" s="31"/>
      <c r="AC49" s="32"/>
      <c r="AD49" s="32"/>
      <c r="AE49" s="32"/>
      <c r="AF49" s="33"/>
      <c r="AG49" s="28"/>
      <c r="AH49" s="28"/>
      <c r="AK49" s="29"/>
      <c r="AL49" s="29"/>
      <c r="AM49" s="29"/>
      <c r="AP49" s="2"/>
    </row>
    <row r="50" spans="1:42">
      <c r="B50" s="30">
        <v>3</v>
      </c>
      <c r="C50" s="11">
        <v>2</v>
      </c>
      <c r="D50" s="11">
        <v>4</v>
      </c>
      <c r="E50" s="11">
        <v>6</v>
      </c>
      <c r="F50" s="11">
        <v>1</v>
      </c>
      <c r="G50" s="11">
        <v>0</v>
      </c>
      <c r="H50" s="11">
        <v>18</v>
      </c>
      <c r="I50" s="2"/>
      <c r="J50" s="2"/>
      <c r="K50" s="2"/>
      <c r="L50" s="2"/>
      <c r="M50" s="17"/>
      <c r="N50" s="17"/>
      <c r="O50" s="17"/>
      <c r="P50" s="17"/>
      <c r="V50" s="2"/>
      <c r="Y50" s="2"/>
      <c r="Z50" s="31"/>
      <c r="AA50" s="31"/>
      <c r="AB50" s="31"/>
      <c r="AC50" s="32"/>
      <c r="AD50" s="32"/>
      <c r="AE50" s="32"/>
      <c r="AF50" s="33"/>
      <c r="AG50" s="28"/>
      <c r="AH50" s="28"/>
      <c r="AK50" s="29"/>
      <c r="AL50" s="29"/>
      <c r="AM50" s="29"/>
      <c r="AP50" s="2"/>
    </row>
    <row r="51" spans="1:42">
      <c r="B51" s="30">
        <v>4</v>
      </c>
      <c r="C51" s="11">
        <v>1</v>
      </c>
      <c r="D51" s="11">
        <v>3</v>
      </c>
      <c r="E51" s="11">
        <v>4</v>
      </c>
      <c r="F51" s="11">
        <v>1</v>
      </c>
      <c r="G51" s="11">
        <v>0</v>
      </c>
      <c r="H51" s="11">
        <v>14</v>
      </c>
      <c r="I51" s="2"/>
      <c r="J51" s="2"/>
      <c r="K51" s="2"/>
      <c r="L51" s="2"/>
      <c r="M51" s="17"/>
      <c r="N51" s="17"/>
      <c r="O51" s="17"/>
      <c r="P51" s="17"/>
      <c r="V51" s="2"/>
      <c r="Y51" s="2"/>
      <c r="Z51" s="31"/>
      <c r="AA51" s="31"/>
      <c r="AB51" s="31"/>
      <c r="AC51" s="32"/>
      <c r="AD51" s="32"/>
      <c r="AE51" s="32"/>
      <c r="AF51" s="33"/>
      <c r="AG51" s="28"/>
      <c r="AH51" s="28"/>
      <c r="AK51" s="29"/>
      <c r="AL51" s="29"/>
      <c r="AM51" s="29"/>
      <c r="AP51" s="2"/>
    </row>
    <row r="52" spans="1:42">
      <c r="B52" s="30" t="s">
        <v>6</v>
      </c>
      <c r="C52" s="34">
        <v>5</v>
      </c>
      <c r="D52" s="34">
        <v>12</v>
      </c>
      <c r="E52" s="34">
        <v>15</v>
      </c>
      <c r="F52" s="34">
        <v>6</v>
      </c>
      <c r="G52" s="34">
        <v>2</v>
      </c>
      <c r="H52" s="34">
        <v>62</v>
      </c>
      <c r="I52" s="2"/>
      <c r="J52" s="2"/>
      <c r="K52" s="2"/>
      <c r="L52" s="2"/>
      <c r="M52" s="17"/>
      <c r="N52" s="17"/>
      <c r="O52" s="17"/>
      <c r="P52" s="17"/>
      <c r="V52" s="2"/>
      <c r="Y52" s="2"/>
      <c r="Z52" s="31"/>
      <c r="AA52" s="31"/>
      <c r="AB52" s="31"/>
      <c r="AC52" s="32"/>
      <c r="AD52" s="32"/>
      <c r="AE52" s="32"/>
      <c r="AF52" s="33"/>
      <c r="AG52" s="28"/>
      <c r="AH52" s="28"/>
      <c r="AK52" s="29"/>
      <c r="AL52" s="29"/>
      <c r="AM52" s="29"/>
      <c r="AP52" s="2"/>
    </row>
    <row r="53" spans="1:42">
      <c r="A53" s="16" t="s">
        <v>4</v>
      </c>
      <c r="B53" s="10" t="s">
        <v>42</v>
      </c>
      <c r="C53" s="27" t="s">
        <v>43</v>
      </c>
      <c r="D53" s="27" t="s">
        <v>44</v>
      </c>
      <c r="E53" s="27" t="s">
        <v>45</v>
      </c>
      <c r="F53" s="27" t="s">
        <v>52</v>
      </c>
      <c r="G53" s="27" t="s">
        <v>56</v>
      </c>
      <c r="H53" s="10" t="s">
        <v>46</v>
      </c>
      <c r="I53" s="2"/>
      <c r="J53" s="2"/>
      <c r="K53" s="2"/>
      <c r="L53" s="2"/>
      <c r="M53" s="17"/>
      <c r="N53" s="17"/>
      <c r="O53" s="17"/>
      <c r="P53" s="17"/>
      <c r="V53" s="2"/>
      <c r="Y53" s="2"/>
      <c r="Z53" s="31"/>
      <c r="AA53" s="31"/>
      <c r="AB53" s="31"/>
      <c r="AC53" s="32"/>
      <c r="AD53" s="32"/>
      <c r="AE53" s="32"/>
      <c r="AF53" s="33"/>
      <c r="AG53" s="28"/>
      <c r="AH53" s="28"/>
      <c r="AK53" s="29"/>
      <c r="AL53" s="29"/>
      <c r="AM53" s="29"/>
      <c r="AP53" s="2"/>
    </row>
    <row r="54" spans="1:42">
      <c r="B54" s="30">
        <v>1</v>
      </c>
      <c r="C54" s="11">
        <v>0</v>
      </c>
      <c r="D54" s="11">
        <v>1</v>
      </c>
      <c r="E54" s="11">
        <v>0</v>
      </c>
      <c r="F54" s="11">
        <v>2</v>
      </c>
      <c r="G54" s="11">
        <v>2</v>
      </c>
      <c r="H54" s="11">
        <v>6</v>
      </c>
      <c r="I54" s="2"/>
      <c r="J54" s="2"/>
      <c r="K54" s="2"/>
      <c r="L54" s="2"/>
      <c r="M54" s="17"/>
      <c r="N54" s="17"/>
      <c r="O54" s="17"/>
      <c r="P54" s="17"/>
      <c r="V54" s="2"/>
      <c r="Y54" s="2"/>
      <c r="Z54" s="31"/>
      <c r="AA54" s="31"/>
      <c r="AB54" s="31"/>
      <c r="AC54" s="32"/>
      <c r="AD54" s="32"/>
      <c r="AE54" s="32"/>
      <c r="AF54" s="33"/>
      <c r="AG54" s="28"/>
      <c r="AH54" s="28"/>
      <c r="AK54" s="29"/>
      <c r="AL54" s="29"/>
      <c r="AM54" s="29"/>
      <c r="AP54" s="2"/>
    </row>
    <row r="55" spans="1:42">
      <c r="B55" s="30">
        <v>2</v>
      </c>
      <c r="C55" s="11">
        <v>0</v>
      </c>
      <c r="D55" s="11">
        <v>2</v>
      </c>
      <c r="E55" s="11">
        <v>2</v>
      </c>
      <c r="F55" s="11">
        <v>1</v>
      </c>
      <c r="G55" s="11">
        <v>1</v>
      </c>
      <c r="H55" s="11">
        <v>7</v>
      </c>
      <c r="I55" s="2"/>
      <c r="J55" s="2"/>
      <c r="K55" s="2"/>
      <c r="L55" s="2"/>
      <c r="M55" s="17"/>
      <c r="N55" s="17"/>
      <c r="O55" s="17"/>
      <c r="P55" s="17"/>
      <c r="V55" s="2"/>
      <c r="Y55" s="2"/>
      <c r="Z55" s="31"/>
      <c r="AA55" s="31"/>
      <c r="AB55" s="31"/>
      <c r="AC55" s="32"/>
      <c r="AD55" s="32"/>
      <c r="AE55" s="32"/>
      <c r="AF55" s="33"/>
      <c r="AG55" s="28"/>
      <c r="AH55" s="28"/>
      <c r="AK55" s="29"/>
      <c r="AL55" s="29"/>
      <c r="AM55" s="29"/>
      <c r="AP55" s="2"/>
    </row>
    <row r="56" spans="1:42">
      <c r="B56" s="30">
        <v>3</v>
      </c>
      <c r="C56" s="11">
        <v>1</v>
      </c>
      <c r="D56" s="11">
        <v>1</v>
      </c>
      <c r="E56" s="11">
        <v>4</v>
      </c>
      <c r="F56" s="11">
        <v>3</v>
      </c>
      <c r="G56" s="11">
        <v>0</v>
      </c>
      <c r="H56" s="11">
        <v>14</v>
      </c>
      <c r="I56" s="2"/>
      <c r="J56" s="2"/>
      <c r="K56" s="2"/>
      <c r="L56" s="2"/>
      <c r="M56" s="17"/>
      <c r="N56" s="17"/>
      <c r="O56" s="17"/>
      <c r="P56" s="17"/>
      <c r="V56" s="2"/>
      <c r="Y56" s="2"/>
      <c r="Z56" s="31"/>
      <c r="AA56" s="31"/>
      <c r="AB56" s="31"/>
      <c r="AC56" s="32"/>
      <c r="AD56" s="32"/>
      <c r="AE56" s="32"/>
      <c r="AF56" s="33"/>
      <c r="AG56" s="28"/>
      <c r="AH56" s="28"/>
      <c r="AK56" s="29"/>
      <c r="AL56" s="29"/>
      <c r="AM56" s="29"/>
      <c r="AP56" s="2"/>
    </row>
    <row r="57" spans="1:42">
      <c r="B57" s="30">
        <v>4</v>
      </c>
      <c r="C57" s="11">
        <v>0</v>
      </c>
      <c r="D57" s="11">
        <v>0</v>
      </c>
      <c r="E57" s="11">
        <v>3</v>
      </c>
      <c r="F57" s="11">
        <v>2</v>
      </c>
      <c r="G57" s="11">
        <v>1</v>
      </c>
      <c r="H57" s="11">
        <v>5</v>
      </c>
      <c r="I57" s="2"/>
      <c r="J57" s="2"/>
      <c r="K57" s="2"/>
      <c r="L57" s="2"/>
      <c r="M57" s="17"/>
      <c r="N57" s="17"/>
      <c r="O57" s="17"/>
      <c r="P57" s="17"/>
      <c r="V57" s="2"/>
      <c r="Y57" s="2"/>
      <c r="Z57" s="31"/>
      <c r="AA57" s="31"/>
      <c r="AB57" s="31"/>
      <c r="AC57" s="32"/>
      <c r="AD57" s="32"/>
      <c r="AE57" s="32"/>
      <c r="AF57" s="33"/>
      <c r="AG57" s="28"/>
      <c r="AH57" s="28"/>
      <c r="AK57" s="29"/>
      <c r="AL57" s="29"/>
      <c r="AM57" s="29"/>
      <c r="AP57" s="2"/>
    </row>
    <row r="58" spans="1:42">
      <c r="B58" s="30" t="s">
        <v>6</v>
      </c>
      <c r="C58" s="34">
        <v>1</v>
      </c>
      <c r="D58" s="34">
        <v>4</v>
      </c>
      <c r="E58" s="34">
        <v>9</v>
      </c>
      <c r="F58" s="34">
        <v>8</v>
      </c>
      <c r="G58" s="34">
        <v>4</v>
      </c>
      <c r="H58" s="34">
        <v>32</v>
      </c>
      <c r="I58" s="2"/>
      <c r="J58" s="2"/>
      <c r="K58" s="2"/>
      <c r="L58" s="2"/>
      <c r="M58" s="17"/>
      <c r="N58" s="17"/>
      <c r="O58" s="17"/>
      <c r="P58" s="17"/>
      <c r="V58" s="2"/>
      <c r="Y58" s="2"/>
      <c r="Z58" s="31"/>
      <c r="AA58" s="31"/>
      <c r="AB58" s="31"/>
      <c r="AC58" s="32"/>
      <c r="AD58" s="32"/>
      <c r="AE58" s="32"/>
      <c r="AF58" s="33"/>
      <c r="AG58" s="28"/>
      <c r="AH58" s="28"/>
      <c r="AK58" s="29"/>
      <c r="AL58" s="29"/>
      <c r="AM58" s="29"/>
      <c r="AP58" s="2"/>
    </row>
    <row r="59" spans="1:42">
      <c r="A59" s="18" t="s">
        <v>5</v>
      </c>
      <c r="B59" s="10" t="s">
        <v>42</v>
      </c>
      <c r="C59" s="27" t="s">
        <v>43</v>
      </c>
      <c r="D59" s="27" t="s">
        <v>44</v>
      </c>
      <c r="E59" s="27" t="s">
        <v>45</v>
      </c>
      <c r="F59" s="27" t="s">
        <v>52</v>
      </c>
      <c r="G59" s="27" t="s">
        <v>56</v>
      </c>
      <c r="H59" s="10" t="s">
        <v>46</v>
      </c>
      <c r="I59" s="2"/>
      <c r="J59" s="2"/>
      <c r="K59" s="2"/>
      <c r="L59" s="2"/>
      <c r="M59" s="17"/>
      <c r="N59" s="17"/>
      <c r="O59" s="17"/>
      <c r="P59" s="17"/>
      <c r="V59" s="2"/>
      <c r="Y59" s="2"/>
      <c r="Z59" s="31"/>
      <c r="AA59" s="31"/>
      <c r="AB59" s="31"/>
      <c r="AC59" s="32"/>
      <c r="AD59" s="32"/>
      <c r="AE59" s="32"/>
      <c r="AF59" s="33"/>
      <c r="AG59" s="28"/>
      <c r="AH59" s="28"/>
      <c r="AK59" s="29"/>
      <c r="AL59" s="29"/>
      <c r="AM59" s="29"/>
      <c r="AP59" s="2"/>
    </row>
    <row r="60" spans="1:42">
      <c r="A60" s="83"/>
      <c r="B60" s="30">
        <v>1</v>
      </c>
      <c r="C60" s="11">
        <v>0</v>
      </c>
      <c r="D60" s="11">
        <v>9</v>
      </c>
      <c r="E60" s="11">
        <v>3</v>
      </c>
      <c r="F60" s="11">
        <v>1</v>
      </c>
      <c r="G60" s="11">
        <v>0</v>
      </c>
      <c r="H60" s="11">
        <v>24</v>
      </c>
      <c r="I60" s="2"/>
      <c r="J60" s="2"/>
      <c r="K60" s="2"/>
      <c r="L60" s="2"/>
      <c r="M60" s="17"/>
      <c r="N60" s="17"/>
      <c r="O60" s="17"/>
      <c r="P60" s="17"/>
      <c r="V60" s="2"/>
      <c r="Y60" s="2"/>
      <c r="Z60" s="31"/>
      <c r="AA60" s="31"/>
      <c r="AB60" s="31"/>
      <c r="AC60" s="32"/>
      <c r="AD60" s="32"/>
      <c r="AE60" s="32"/>
      <c r="AF60" s="33"/>
      <c r="AG60" s="28"/>
      <c r="AH60" s="28"/>
      <c r="AK60" s="29"/>
      <c r="AL60" s="29"/>
      <c r="AM60" s="29"/>
      <c r="AP60" s="2"/>
    </row>
    <row r="61" spans="1:42">
      <c r="A61" s="83"/>
      <c r="B61" s="30">
        <v>2</v>
      </c>
      <c r="C61" s="11">
        <v>1</v>
      </c>
      <c r="D61" s="11">
        <v>1</v>
      </c>
      <c r="E61" s="11">
        <v>5</v>
      </c>
      <c r="F61" s="11">
        <v>1</v>
      </c>
      <c r="G61" s="11">
        <v>0</v>
      </c>
      <c r="H61" s="11">
        <v>13</v>
      </c>
      <c r="I61" s="2"/>
      <c r="J61" s="2"/>
      <c r="K61" s="2"/>
      <c r="L61" s="2"/>
      <c r="M61" s="17"/>
      <c r="N61" s="17"/>
      <c r="O61" s="17"/>
      <c r="P61" s="17"/>
      <c r="V61" s="2"/>
      <c r="Y61" s="2"/>
      <c r="Z61" s="31"/>
      <c r="AA61" s="31"/>
      <c r="AB61" s="31"/>
      <c r="AC61" s="32"/>
      <c r="AD61" s="32"/>
      <c r="AE61" s="32"/>
      <c r="AF61" s="33"/>
      <c r="AG61" s="28"/>
      <c r="AH61" s="28"/>
      <c r="AK61" s="29"/>
      <c r="AL61" s="29"/>
      <c r="AM61" s="29"/>
      <c r="AP61" s="2"/>
    </row>
    <row r="62" spans="1:42">
      <c r="A62" s="5"/>
      <c r="B62" s="30" t="s">
        <v>6</v>
      </c>
      <c r="C62" s="34">
        <v>1</v>
      </c>
      <c r="D62" s="34">
        <v>10</v>
      </c>
      <c r="E62" s="34">
        <v>8</v>
      </c>
      <c r="F62" s="34">
        <v>2</v>
      </c>
      <c r="G62" s="34">
        <v>0</v>
      </c>
      <c r="H62" s="34">
        <v>37</v>
      </c>
      <c r="I62" s="2"/>
      <c r="J62" s="2"/>
      <c r="K62" s="2"/>
      <c r="L62" s="2"/>
      <c r="M62" s="17"/>
      <c r="N62" s="17"/>
      <c r="O62" s="17"/>
      <c r="P62" s="17"/>
      <c r="V62" s="2"/>
      <c r="Y62" s="2"/>
      <c r="Z62" s="31"/>
      <c r="AA62" s="31"/>
      <c r="AB62" s="31"/>
      <c r="AC62" s="32"/>
      <c r="AD62" s="32"/>
      <c r="AE62" s="32"/>
      <c r="AF62" s="33"/>
      <c r="AG62" s="28"/>
      <c r="AH62" s="28"/>
      <c r="AK62" s="29"/>
      <c r="AL62" s="29"/>
      <c r="AM62" s="29"/>
      <c r="AP62" s="2"/>
    </row>
    <row r="63" spans="1:42">
      <c r="B63" s="33"/>
      <c r="C63" s="36"/>
      <c r="D63" s="36"/>
      <c r="E63" s="36"/>
      <c r="F63" s="36"/>
      <c r="G63" s="2"/>
      <c r="H63" s="2"/>
      <c r="I63" s="2"/>
      <c r="J63" s="2"/>
      <c r="K63" s="2"/>
      <c r="L63" s="17"/>
      <c r="M63" s="17"/>
      <c r="N63" s="17"/>
      <c r="O63" s="17"/>
      <c r="U63" s="2"/>
      <c r="X63" s="2"/>
      <c r="Y63" s="31"/>
      <c r="Z63" s="31"/>
      <c r="AA63" s="31"/>
      <c r="AB63" s="32"/>
      <c r="AC63" s="32"/>
      <c r="AD63" s="32"/>
      <c r="AE63" s="33"/>
      <c r="AF63" s="28"/>
      <c r="AG63" s="28"/>
      <c r="AJ63" s="29"/>
      <c r="AK63" s="29"/>
      <c r="AL63" s="29"/>
      <c r="AO63" s="2"/>
    </row>
    <row r="64" spans="1:42">
      <c r="A64" s="2" t="s">
        <v>36</v>
      </c>
    </row>
    <row r="65" spans="1:4" s="58" customFormat="1">
      <c r="A65" s="25" t="s">
        <v>65</v>
      </c>
    </row>
    <row r="66" spans="1:4" s="58" customFormat="1">
      <c r="A66" s="25" t="s">
        <v>62</v>
      </c>
    </row>
    <row r="67" spans="1:4" s="58" customFormat="1">
      <c r="A67" s="25" t="s">
        <v>66</v>
      </c>
    </row>
    <row r="68" spans="1:4" s="58" customFormat="1">
      <c r="A68" s="85" t="s">
        <v>67</v>
      </c>
    </row>
    <row r="70" spans="1:4">
      <c r="A70" s="75" t="s">
        <v>23</v>
      </c>
    </row>
    <row r="71" spans="1:4" s="2" customFormat="1">
      <c r="A71" s="9"/>
      <c r="B71" s="9" t="s">
        <v>20</v>
      </c>
      <c r="C71" s="9" t="s">
        <v>21</v>
      </c>
      <c r="D71" s="9" t="s">
        <v>22</v>
      </c>
    </row>
    <row r="72" spans="1:4">
      <c r="A72" s="76">
        <v>44845</v>
      </c>
      <c r="B72" s="11">
        <v>1</v>
      </c>
      <c r="C72" s="11">
        <v>0</v>
      </c>
      <c r="D72" s="11">
        <f t="shared" ref="D72" si="3">SUM(B72:C72)</f>
        <v>1</v>
      </c>
    </row>
    <row r="73" spans="1:4">
      <c r="A73" s="76">
        <v>44846</v>
      </c>
      <c r="B73" s="11">
        <v>1</v>
      </c>
      <c r="C73" s="11">
        <v>0</v>
      </c>
      <c r="D73" s="11">
        <f t="shared" ref="D73" si="4">SUM(B73:C73)</f>
        <v>1</v>
      </c>
    </row>
    <row r="74" spans="1:4">
      <c r="A74" s="76">
        <v>44847</v>
      </c>
      <c r="B74" s="11">
        <v>1</v>
      </c>
      <c r="C74" s="11">
        <v>0</v>
      </c>
      <c r="D74" s="11">
        <f t="shared" ref="D74" si="5">SUM(B74:C74)</f>
        <v>1</v>
      </c>
    </row>
    <row r="75" spans="1:4">
      <c r="A75" s="76">
        <v>44848</v>
      </c>
      <c r="B75" s="11">
        <v>1</v>
      </c>
      <c r="C75" s="11">
        <v>0</v>
      </c>
      <c r="D75" s="11">
        <f t="shared" ref="D75:D79" si="6">SUM(B75:C75)</f>
        <v>1</v>
      </c>
    </row>
    <row r="76" spans="1:4">
      <c r="A76" s="76">
        <v>44849</v>
      </c>
      <c r="B76" s="11">
        <v>1</v>
      </c>
      <c r="C76" s="11">
        <v>0</v>
      </c>
      <c r="D76" s="11">
        <f t="shared" si="6"/>
        <v>1</v>
      </c>
    </row>
    <row r="77" spans="1:4">
      <c r="A77" s="76">
        <v>44850</v>
      </c>
      <c r="B77" s="11">
        <v>1</v>
      </c>
      <c r="C77" s="11">
        <v>0</v>
      </c>
      <c r="D77" s="11">
        <f t="shared" si="6"/>
        <v>1</v>
      </c>
    </row>
    <row r="78" spans="1:4">
      <c r="A78" s="76">
        <v>44851</v>
      </c>
      <c r="B78" s="11">
        <v>2</v>
      </c>
      <c r="C78" s="11">
        <v>0</v>
      </c>
      <c r="D78" s="11">
        <f t="shared" si="6"/>
        <v>2</v>
      </c>
    </row>
    <row r="79" spans="1:4">
      <c r="A79" s="76">
        <v>44852</v>
      </c>
      <c r="B79" s="11">
        <v>3</v>
      </c>
      <c r="C79" s="11">
        <v>0</v>
      </c>
      <c r="D79" s="11">
        <f t="shared" si="6"/>
        <v>3</v>
      </c>
    </row>
    <row r="80" spans="1:4">
      <c r="A80" s="76">
        <v>44853</v>
      </c>
      <c r="B80" s="11">
        <v>3</v>
      </c>
      <c r="C80" s="11">
        <v>0</v>
      </c>
      <c r="D80" s="11">
        <f t="shared" ref="D80" si="7">SUM(B80:C80)</f>
        <v>3</v>
      </c>
    </row>
    <row r="81" spans="1:13">
      <c r="A81" s="76">
        <v>44854</v>
      </c>
      <c r="B81" s="11">
        <v>3</v>
      </c>
      <c r="C81" s="11">
        <v>0</v>
      </c>
      <c r="D81" s="11">
        <f t="shared" ref="D81" si="8">SUM(B81:C81)</f>
        <v>3</v>
      </c>
    </row>
    <row r="82" spans="1:13">
      <c r="A82" s="76">
        <v>44855</v>
      </c>
      <c r="B82" s="11">
        <v>3</v>
      </c>
      <c r="C82" s="11">
        <v>0</v>
      </c>
      <c r="D82" s="11">
        <f t="shared" ref="D82:D85" si="9">SUM(B82:C82)</f>
        <v>3</v>
      </c>
    </row>
    <row r="83" spans="1:13">
      <c r="A83" s="76">
        <v>44856</v>
      </c>
      <c r="B83" s="11">
        <v>4</v>
      </c>
      <c r="C83" s="11">
        <v>0</v>
      </c>
      <c r="D83" s="11">
        <f t="shared" si="9"/>
        <v>4</v>
      </c>
    </row>
    <row r="84" spans="1:13">
      <c r="A84" s="76">
        <v>44857</v>
      </c>
      <c r="B84" s="11">
        <v>2</v>
      </c>
      <c r="C84" s="11">
        <v>0</v>
      </c>
      <c r="D84" s="11">
        <f t="shared" si="9"/>
        <v>2</v>
      </c>
    </row>
    <row r="85" spans="1:13">
      <c r="A85" s="76">
        <v>44858</v>
      </c>
      <c r="B85" s="11">
        <v>5</v>
      </c>
      <c r="C85" s="11">
        <v>0</v>
      </c>
      <c r="D85" s="11">
        <f t="shared" si="9"/>
        <v>5</v>
      </c>
    </row>
    <row r="86" spans="1:13">
      <c r="A86" s="76">
        <v>44859</v>
      </c>
      <c r="B86" s="11">
        <v>5</v>
      </c>
      <c r="C86" s="11">
        <v>0</v>
      </c>
      <c r="D86" s="11">
        <f t="shared" ref="D86" si="10">SUM(B86:C86)</f>
        <v>5</v>
      </c>
    </row>
    <row r="87" spans="1:13">
      <c r="A87" s="76">
        <v>44860</v>
      </c>
      <c r="B87" s="11">
        <v>6</v>
      </c>
      <c r="C87" s="11">
        <v>0</v>
      </c>
      <c r="D87" s="11">
        <f t="shared" ref="D87" si="11">SUM(B87:C87)</f>
        <v>6</v>
      </c>
    </row>
    <row r="88" spans="1:13">
      <c r="A88" s="17"/>
    </row>
    <row r="89" spans="1:13" s="38" customFormat="1" ht="24">
      <c r="A89" s="42" t="s">
        <v>53</v>
      </c>
    </row>
    <row r="90" spans="1:13" s="38" customFormat="1">
      <c r="A90" s="2"/>
      <c r="B90"/>
      <c r="C90"/>
      <c r="D90"/>
      <c r="E90"/>
      <c r="F90"/>
    </row>
    <row r="91" spans="1:13" s="38" customFormat="1">
      <c r="A91" s="73">
        <v>44774</v>
      </c>
      <c r="B91" s="73"/>
      <c r="C91" s="39" t="s">
        <v>48</v>
      </c>
      <c r="D91" s="40" t="s">
        <v>49</v>
      </c>
      <c r="E91" s="40" t="s">
        <v>50</v>
      </c>
      <c r="F91"/>
    </row>
    <row r="92" spans="1:13" s="38" customFormat="1">
      <c r="A92" s="55" t="s">
        <v>47</v>
      </c>
      <c r="B92" s="45"/>
      <c r="C92" s="43">
        <v>7</v>
      </c>
      <c r="D92" s="44">
        <v>1</v>
      </c>
      <c r="E92" s="48">
        <f>D92/C92</f>
        <v>0.14285714285714285</v>
      </c>
      <c r="F92"/>
      <c r="G92" s="41"/>
      <c r="H92" s="41"/>
      <c r="I92" s="41"/>
      <c r="J92" s="41"/>
      <c r="K92" s="41"/>
      <c r="L92" s="41"/>
      <c r="M92" s="41"/>
    </row>
    <row r="93" spans="1:13" s="38" customFormat="1" ht="21" thickBot="1">
      <c r="A93" s="56" t="s">
        <v>55</v>
      </c>
      <c r="B93" s="49"/>
      <c r="C93" s="50">
        <v>38</v>
      </c>
      <c r="D93" s="51">
        <v>9</v>
      </c>
      <c r="E93" s="52">
        <f>D93/C93</f>
        <v>0.23684210526315788</v>
      </c>
      <c r="F93"/>
    </row>
    <row r="94" spans="1:13" s="38" customFormat="1" ht="21" thickBot="1">
      <c r="A94" s="57" t="s">
        <v>54</v>
      </c>
      <c r="B94" s="53"/>
      <c r="C94" s="54">
        <f>SUM(C92:C93)</f>
        <v>45</v>
      </c>
      <c r="D94" s="54">
        <f>SUM(D92:D93)</f>
        <v>10</v>
      </c>
      <c r="E94" s="60">
        <f>D94/C94</f>
        <v>0.22222222222222221</v>
      </c>
      <c r="F94"/>
    </row>
    <row r="95" spans="1:13" s="38" customFormat="1">
      <c r="A95" s="2"/>
      <c r="B95"/>
      <c r="C95"/>
      <c r="D95"/>
      <c r="E95"/>
      <c r="F95"/>
    </row>
    <row r="96" spans="1:13" s="38" customFormat="1">
      <c r="A96" s="73">
        <v>44805</v>
      </c>
      <c r="B96" s="73"/>
      <c r="C96" s="39" t="s">
        <v>48</v>
      </c>
      <c r="D96" s="40" t="s">
        <v>49</v>
      </c>
      <c r="E96" s="40" t="s">
        <v>50</v>
      </c>
      <c r="F96"/>
    </row>
    <row r="97" spans="1:13" s="38" customFormat="1">
      <c r="A97" s="55" t="s">
        <v>47</v>
      </c>
      <c r="B97" s="45"/>
      <c r="C97" s="43">
        <v>11</v>
      </c>
      <c r="D97" s="44">
        <v>0</v>
      </c>
      <c r="E97" s="48">
        <f>D97/C97</f>
        <v>0</v>
      </c>
      <c r="F97"/>
      <c r="G97" s="41"/>
      <c r="H97" s="41"/>
      <c r="I97" s="41"/>
      <c r="J97" s="41"/>
      <c r="K97" s="41"/>
      <c r="L97" s="41"/>
      <c r="M97" s="41"/>
    </row>
    <row r="98" spans="1:13" s="38" customFormat="1" ht="21" thickBot="1">
      <c r="A98" s="56" t="s">
        <v>55</v>
      </c>
      <c r="B98" s="49"/>
      <c r="C98" s="50">
        <v>34</v>
      </c>
      <c r="D98" s="51">
        <v>4</v>
      </c>
      <c r="E98" s="52">
        <f>D98/C98</f>
        <v>0.11764705882352941</v>
      </c>
      <c r="F98" s="61"/>
    </row>
    <row r="99" spans="1:13" s="38" customFormat="1" ht="21" thickBot="1">
      <c r="A99" s="57" t="s">
        <v>54</v>
      </c>
      <c r="B99" s="53"/>
      <c r="C99" s="54">
        <f>SUM(C97:C98)</f>
        <v>45</v>
      </c>
      <c r="D99" s="54">
        <f>SUM(D97:D98)</f>
        <v>4</v>
      </c>
      <c r="E99" s="60">
        <f>D99/C99</f>
        <v>8.8888888888888892E-2</v>
      </c>
      <c r="F99"/>
    </row>
    <row r="100" spans="1:13" s="38" customFormat="1">
      <c r="A100" s="2"/>
      <c r="B100"/>
      <c r="C100"/>
      <c r="D100"/>
      <c r="E100"/>
      <c r="F100"/>
    </row>
    <row r="101" spans="1:13">
      <c r="A101" s="25" t="s">
        <v>58</v>
      </c>
    </row>
    <row r="102" spans="1:13" s="2" customFormat="1">
      <c r="A102" s="9"/>
      <c r="B102" s="9" t="s">
        <v>59</v>
      </c>
      <c r="C102" s="9" t="s">
        <v>61</v>
      </c>
      <c r="D102" s="66" t="s">
        <v>60</v>
      </c>
    </row>
    <row r="103" spans="1:13">
      <c r="A103" s="76">
        <v>44835</v>
      </c>
      <c r="B103" s="84">
        <v>2</v>
      </c>
      <c r="C103" s="11">
        <v>3</v>
      </c>
      <c r="D103" s="11">
        <f t="shared" ref="D103:D114" si="12">SUM(B103:C103)</f>
        <v>5</v>
      </c>
      <c r="F103" s="2"/>
      <c r="G103" s="2"/>
      <c r="H103" s="2"/>
    </row>
    <row r="104" spans="1:13">
      <c r="A104" s="76">
        <v>44836</v>
      </c>
      <c r="B104" s="84">
        <v>2</v>
      </c>
      <c r="C104" s="11">
        <v>3</v>
      </c>
      <c r="D104" s="11">
        <f t="shared" si="12"/>
        <v>5</v>
      </c>
      <c r="F104" s="2"/>
      <c r="G104" s="2"/>
      <c r="H104" s="2"/>
    </row>
    <row r="105" spans="1:13">
      <c r="A105" s="76">
        <v>44837</v>
      </c>
      <c r="B105" s="84">
        <v>5</v>
      </c>
      <c r="C105" s="11">
        <v>4</v>
      </c>
      <c r="D105" s="11">
        <f t="shared" si="12"/>
        <v>9</v>
      </c>
      <c r="F105" s="2"/>
      <c r="G105" s="2"/>
      <c r="H105" s="2"/>
    </row>
    <row r="106" spans="1:13">
      <c r="A106" s="76">
        <v>44838</v>
      </c>
      <c r="B106" s="84">
        <v>3</v>
      </c>
      <c r="C106" s="11">
        <v>4</v>
      </c>
      <c r="D106" s="11">
        <f t="shared" si="12"/>
        <v>7</v>
      </c>
      <c r="F106" s="2"/>
      <c r="G106" s="2"/>
      <c r="H106" s="2"/>
    </row>
    <row r="107" spans="1:13">
      <c r="A107" s="76">
        <v>44839</v>
      </c>
      <c r="B107" s="84">
        <v>1</v>
      </c>
      <c r="C107" s="11">
        <v>5</v>
      </c>
      <c r="D107" s="11">
        <f t="shared" si="12"/>
        <v>6</v>
      </c>
      <c r="F107" s="2"/>
      <c r="G107" s="2"/>
      <c r="H107" s="2"/>
    </row>
    <row r="108" spans="1:13">
      <c r="A108" s="76">
        <v>44840</v>
      </c>
      <c r="B108" s="84">
        <v>1</v>
      </c>
      <c r="C108" s="11">
        <v>3</v>
      </c>
      <c r="D108" s="11">
        <f t="shared" si="12"/>
        <v>4</v>
      </c>
      <c r="F108" s="2"/>
      <c r="G108" s="2"/>
      <c r="H108" s="2"/>
    </row>
    <row r="109" spans="1:13">
      <c r="A109" s="76">
        <v>44841</v>
      </c>
      <c r="B109" s="84">
        <v>2</v>
      </c>
      <c r="C109" s="11">
        <v>2</v>
      </c>
      <c r="D109" s="11">
        <f t="shared" si="12"/>
        <v>4</v>
      </c>
      <c r="F109" s="2"/>
      <c r="G109" s="2"/>
      <c r="H109" s="2"/>
    </row>
    <row r="110" spans="1:13">
      <c r="A110" s="76">
        <v>44842</v>
      </c>
      <c r="B110" s="84">
        <v>0</v>
      </c>
      <c r="C110" s="11">
        <v>1</v>
      </c>
      <c r="D110" s="11">
        <f t="shared" si="12"/>
        <v>1</v>
      </c>
      <c r="F110" s="2"/>
      <c r="G110" s="2"/>
      <c r="H110" s="2"/>
    </row>
    <row r="111" spans="1:13">
      <c r="A111" s="76">
        <v>44843</v>
      </c>
      <c r="B111" s="84">
        <v>0</v>
      </c>
      <c r="C111" s="11">
        <v>1</v>
      </c>
      <c r="D111" s="11">
        <f t="shared" si="12"/>
        <v>1</v>
      </c>
      <c r="F111" s="2"/>
      <c r="G111" s="2"/>
      <c r="H111" s="2"/>
    </row>
    <row r="112" spans="1:13">
      <c r="A112" s="76">
        <v>44844</v>
      </c>
      <c r="B112" s="84">
        <v>0</v>
      </c>
      <c r="C112" s="11">
        <v>1</v>
      </c>
      <c r="D112" s="11">
        <f t="shared" si="12"/>
        <v>1</v>
      </c>
      <c r="F112" s="2"/>
      <c r="G112" s="2"/>
      <c r="H112" s="2"/>
    </row>
    <row r="113" spans="1:8">
      <c r="A113" s="76">
        <v>44845</v>
      </c>
      <c r="B113" s="84">
        <v>4</v>
      </c>
      <c r="C113" s="11">
        <v>3</v>
      </c>
      <c r="D113" s="11">
        <f t="shared" si="12"/>
        <v>7</v>
      </c>
      <c r="F113" s="2"/>
      <c r="G113" s="2"/>
      <c r="H113" s="2"/>
    </row>
    <row r="114" spans="1:8">
      <c r="A114" s="76">
        <v>44846</v>
      </c>
      <c r="B114" s="84">
        <v>3</v>
      </c>
      <c r="C114" s="11">
        <v>3</v>
      </c>
      <c r="D114" s="11">
        <f t="shared" si="12"/>
        <v>6</v>
      </c>
      <c r="F114" s="2"/>
      <c r="G114" s="2"/>
      <c r="H114" s="2"/>
    </row>
    <row r="115" spans="1:8">
      <c r="A115" s="76">
        <v>44847</v>
      </c>
      <c r="B115" s="84">
        <v>3</v>
      </c>
      <c r="C115" s="11">
        <v>3</v>
      </c>
      <c r="D115" s="11">
        <f t="shared" ref="D115:D128" si="13">SUM(B115:C115)</f>
        <v>6</v>
      </c>
      <c r="F115" s="2"/>
      <c r="G115" s="2"/>
      <c r="H115" s="2"/>
    </row>
    <row r="116" spans="1:8">
      <c r="A116" s="76">
        <v>44848</v>
      </c>
      <c r="B116" s="84">
        <v>3</v>
      </c>
      <c r="C116" s="11">
        <v>4</v>
      </c>
      <c r="D116" s="11">
        <f t="shared" si="13"/>
        <v>7</v>
      </c>
      <c r="F116" s="2"/>
      <c r="G116" s="2"/>
      <c r="H116" s="2"/>
    </row>
    <row r="117" spans="1:8">
      <c r="A117" s="76">
        <v>44849</v>
      </c>
      <c r="B117" s="84">
        <v>5</v>
      </c>
      <c r="C117" s="11">
        <v>3</v>
      </c>
      <c r="D117" s="11">
        <f t="shared" si="13"/>
        <v>8</v>
      </c>
      <c r="F117" s="2"/>
      <c r="G117" s="2"/>
      <c r="H117" s="2"/>
    </row>
    <row r="118" spans="1:8">
      <c r="A118" s="76">
        <v>44850</v>
      </c>
      <c r="B118" s="84">
        <v>8</v>
      </c>
      <c r="C118" s="11">
        <v>3</v>
      </c>
      <c r="D118" s="11">
        <f t="shared" si="13"/>
        <v>11</v>
      </c>
      <c r="F118" s="2"/>
      <c r="G118" s="2"/>
      <c r="H118" s="2"/>
    </row>
    <row r="119" spans="1:8">
      <c r="A119" s="76">
        <v>44851</v>
      </c>
      <c r="B119" s="84">
        <v>7</v>
      </c>
      <c r="C119" s="11">
        <v>3</v>
      </c>
      <c r="D119" s="11">
        <f t="shared" si="13"/>
        <v>10</v>
      </c>
      <c r="F119" s="2"/>
      <c r="G119" s="2"/>
      <c r="H119" s="2"/>
    </row>
    <row r="120" spans="1:8">
      <c r="A120" s="76">
        <v>44852</v>
      </c>
      <c r="B120" s="84">
        <v>9</v>
      </c>
      <c r="C120" s="11">
        <v>4</v>
      </c>
      <c r="D120" s="11">
        <f t="shared" si="13"/>
        <v>13</v>
      </c>
      <c r="F120" s="2"/>
      <c r="G120" s="2"/>
      <c r="H120" s="2"/>
    </row>
    <row r="121" spans="1:8">
      <c r="A121" s="76">
        <v>44853</v>
      </c>
      <c r="B121" s="84">
        <v>9</v>
      </c>
      <c r="C121" s="11">
        <v>3</v>
      </c>
      <c r="D121" s="11">
        <f t="shared" si="13"/>
        <v>12</v>
      </c>
      <c r="F121" s="2"/>
      <c r="G121" s="2"/>
      <c r="H121" s="2"/>
    </row>
    <row r="122" spans="1:8">
      <c r="A122" s="76">
        <v>44854</v>
      </c>
      <c r="B122" s="84">
        <v>8</v>
      </c>
      <c r="C122" s="11">
        <v>2</v>
      </c>
      <c r="D122" s="11">
        <f t="shared" si="13"/>
        <v>10</v>
      </c>
      <c r="F122" s="2"/>
      <c r="G122" s="2"/>
      <c r="H122" s="2"/>
    </row>
    <row r="123" spans="1:8">
      <c r="A123" s="76">
        <v>44855</v>
      </c>
      <c r="B123" s="84">
        <v>5</v>
      </c>
      <c r="C123" s="11">
        <v>5</v>
      </c>
      <c r="D123" s="11">
        <f t="shared" si="13"/>
        <v>10</v>
      </c>
      <c r="F123" s="2"/>
      <c r="G123" s="2"/>
      <c r="H123" s="2"/>
    </row>
    <row r="124" spans="1:8">
      <c r="A124" s="76">
        <v>44856</v>
      </c>
      <c r="B124" s="84">
        <v>5</v>
      </c>
      <c r="C124" s="11">
        <v>5</v>
      </c>
      <c r="D124" s="11">
        <f t="shared" si="13"/>
        <v>10</v>
      </c>
      <c r="F124" s="2"/>
      <c r="G124" s="2"/>
      <c r="H124" s="2"/>
    </row>
    <row r="125" spans="1:8">
      <c r="A125" s="76">
        <v>44857</v>
      </c>
      <c r="B125" s="84">
        <v>5</v>
      </c>
      <c r="C125" s="11">
        <v>4</v>
      </c>
      <c r="D125" s="11">
        <f t="shared" si="13"/>
        <v>9</v>
      </c>
      <c r="F125" s="2"/>
      <c r="G125" s="2"/>
      <c r="H125" s="2"/>
    </row>
    <row r="126" spans="1:8">
      <c r="A126" s="76">
        <v>44858</v>
      </c>
      <c r="B126" s="84">
        <v>5</v>
      </c>
      <c r="C126" s="11">
        <v>9</v>
      </c>
      <c r="D126" s="11">
        <f t="shared" si="13"/>
        <v>14</v>
      </c>
      <c r="F126" s="2"/>
      <c r="G126" s="2"/>
      <c r="H126" s="2"/>
    </row>
    <row r="127" spans="1:8">
      <c r="A127" s="76">
        <v>44859</v>
      </c>
      <c r="B127" s="84">
        <v>5</v>
      </c>
      <c r="C127" s="11">
        <v>12</v>
      </c>
      <c r="D127" s="11">
        <f t="shared" si="13"/>
        <v>17</v>
      </c>
      <c r="F127" s="2"/>
      <c r="G127" s="2"/>
      <c r="H127" s="2"/>
    </row>
    <row r="128" spans="1:8">
      <c r="A128" s="76">
        <v>44860</v>
      </c>
      <c r="B128" s="84">
        <v>6</v>
      </c>
      <c r="C128" s="11">
        <v>7</v>
      </c>
      <c r="D128" s="11">
        <f t="shared" si="13"/>
        <v>13</v>
      </c>
      <c r="F128" s="2"/>
      <c r="G128" s="2"/>
      <c r="H128" s="2"/>
    </row>
    <row r="129" spans="1:13">
      <c r="G129" s="17"/>
      <c r="H129" s="13"/>
    </row>
    <row r="130" spans="1:13" s="12" customFormat="1" ht="24">
      <c r="A130" s="86" t="s">
        <v>24</v>
      </c>
      <c r="F130" s="12" t="s">
        <v>12</v>
      </c>
      <c r="G130" s="23">
        <f>G1</f>
        <v>44861</v>
      </c>
      <c r="H130" s="24">
        <f>H1</f>
        <v>0.95833333333333337</v>
      </c>
    </row>
    <row r="131" spans="1:13">
      <c r="A131" s="75"/>
      <c r="G131" s="17"/>
      <c r="H131" s="13"/>
    </row>
    <row r="132" spans="1:13">
      <c r="A132" s="71" t="s">
        <v>14</v>
      </c>
      <c r="B132" s="72" t="s">
        <v>25</v>
      </c>
      <c r="C132" s="72"/>
      <c r="D132" s="72"/>
      <c r="E132" s="72" t="s">
        <v>29</v>
      </c>
      <c r="F132" s="72"/>
      <c r="G132" s="72"/>
      <c r="H132" s="9" t="s">
        <v>31</v>
      </c>
      <c r="I132" s="72" t="s">
        <v>37</v>
      </c>
      <c r="K132" s="71" t="s">
        <v>14</v>
      </c>
      <c r="L132" s="3" t="s">
        <v>31</v>
      </c>
      <c r="M132" s="20" t="s">
        <v>38</v>
      </c>
    </row>
    <row r="133" spans="1:13" ht="21">
      <c r="A133" s="71"/>
      <c r="B133" s="14" t="s">
        <v>26</v>
      </c>
      <c r="C133" s="14" t="s">
        <v>27</v>
      </c>
      <c r="D133" s="14" t="s">
        <v>28</v>
      </c>
      <c r="E133" s="1" t="s">
        <v>30</v>
      </c>
      <c r="F133" s="1" t="s">
        <v>34</v>
      </c>
      <c r="G133" s="14" t="s">
        <v>28</v>
      </c>
      <c r="H133" s="15" t="s">
        <v>33</v>
      </c>
      <c r="I133" s="72"/>
      <c r="K133" s="71"/>
      <c r="L133" s="22" t="s">
        <v>32</v>
      </c>
      <c r="M133" s="21" t="s">
        <v>39</v>
      </c>
    </row>
    <row r="134" spans="1:13">
      <c r="A134" s="9" t="s">
        <v>7</v>
      </c>
      <c r="B134" s="30"/>
      <c r="C134" s="30"/>
      <c r="D134" s="30"/>
      <c r="E134" s="30"/>
      <c r="F134" s="30"/>
      <c r="G134" s="30"/>
      <c r="H134" s="30"/>
      <c r="I134" s="11">
        <f>SUM(B134:H134)</f>
        <v>0</v>
      </c>
      <c r="K134" s="9" t="s">
        <v>7</v>
      </c>
      <c r="L134" s="9">
        <v>1</v>
      </c>
      <c r="M134" s="19">
        <v>0</v>
      </c>
    </row>
    <row r="135" spans="1:13">
      <c r="A135" s="9" t="s">
        <v>8</v>
      </c>
      <c r="B135" s="30"/>
      <c r="C135" s="30"/>
      <c r="D135" s="30"/>
      <c r="E135" s="30"/>
      <c r="F135" s="30"/>
      <c r="G135" s="30"/>
      <c r="H135" s="30"/>
      <c r="I135" s="11">
        <f t="shared" ref="I135:I143" si="14">SUM(B135:H135)</f>
        <v>0</v>
      </c>
      <c r="K135" s="9" t="s">
        <v>8</v>
      </c>
      <c r="L135" s="9">
        <v>0</v>
      </c>
      <c r="M135" s="19">
        <v>7</v>
      </c>
    </row>
    <row r="136" spans="1:13">
      <c r="A136" s="9" t="s">
        <v>9</v>
      </c>
      <c r="B136" s="30"/>
      <c r="C136" s="30"/>
      <c r="D136" s="30">
        <v>1</v>
      </c>
      <c r="E136" s="30">
        <v>2</v>
      </c>
      <c r="F136" s="30"/>
      <c r="G136" s="30"/>
      <c r="H136" s="30"/>
      <c r="I136" s="11">
        <f t="shared" si="14"/>
        <v>3</v>
      </c>
      <c r="K136" s="9" t="s">
        <v>9</v>
      </c>
      <c r="L136" s="9">
        <v>0</v>
      </c>
      <c r="M136" s="19">
        <v>11</v>
      </c>
    </row>
    <row r="137" spans="1:13">
      <c r="A137" s="9" t="s">
        <v>10</v>
      </c>
      <c r="B137" s="30"/>
      <c r="C137" s="30"/>
      <c r="D137" s="30">
        <v>1</v>
      </c>
      <c r="E137" s="30">
        <v>2</v>
      </c>
      <c r="F137" s="30"/>
      <c r="G137" s="30"/>
      <c r="H137" s="30"/>
      <c r="I137" s="11">
        <f t="shared" si="14"/>
        <v>3</v>
      </c>
      <c r="K137" s="9" t="s">
        <v>10</v>
      </c>
      <c r="L137" s="9">
        <v>0</v>
      </c>
      <c r="M137" s="19">
        <v>83</v>
      </c>
    </row>
    <row r="138" spans="1:13">
      <c r="A138" s="9" t="s">
        <v>11</v>
      </c>
      <c r="B138" s="30"/>
      <c r="C138" s="30"/>
      <c r="D138" s="30"/>
      <c r="E138" s="30"/>
      <c r="F138" s="30"/>
      <c r="G138" s="30"/>
      <c r="H138" s="30"/>
      <c r="I138" s="11">
        <f t="shared" si="14"/>
        <v>0</v>
      </c>
      <c r="K138" s="9" t="s">
        <v>11</v>
      </c>
      <c r="L138" s="9">
        <v>0</v>
      </c>
      <c r="M138" s="19">
        <v>3</v>
      </c>
    </row>
    <row r="139" spans="1:13">
      <c r="A139" s="9" t="s">
        <v>16</v>
      </c>
      <c r="B139" s="30"/>
      <c r="C139" s="30"/>
      <c r="D139" s="30">
        <v>1</v>
      </c>
      <c r="E139" s="30"/>
      <c r="F139" s="30"/>
      <c r="G139" s="30"/>
      <c r="H139" s="30"/>
      <c r="I139" s="11">
        <f t="shared" si="14"/>
        <v>1</v>
      </c>
      <c r="K139" s="9" t="s">
        <v>16</v>
      </c>
      <c r="L139" s="9">
        <v>1</v>
      </c>
      <c r="M139" s="19">
        <v>0</v>
      </c>
    </row>
    <row r="140" spans="1:13">
      <c r="A140" s="9" t="s">
        <v>17</v>
      </c>
      <c r="B140" s="47"/>
      <c r="C140" s="30"/>
      <c r="D140" s="47"/>
      <c r="E140" s="47"/>
      <c r="F140" s="30"/>
      <c r="G140" s="30"/>
      <c r="H140" s="30"/>
      <c r="I140" s="11">
        <f t="shared" si="14"/>
        <v>0</v>
      </c>
      <c r="K140" s="9" t="s">
        <v>17</v>
      </c>
      <c r="L140" s="9">
        <v>4</v>
      </c>
      <c r="M140" s="19">
        <v>3</v>
      </c>
    </row>
    <row r="141" spans="1:13">
      <c r="A141" s="9" t="s">
        <v>19</v>
      </c>
      <c r="B141" s="30">
        <v>2</v>
      </c>
      <c r="C141" s="47"/>
      <c r="D141" s="30">
        <v>2</v>
      </c>
      <c r="E141" s="30">
        <v>1</v>
      </c>
      <c r="F141" s="30">
        <v>1</v>
      </c>
      <c r="G141" s="30"/>
      <c r="H141" s="30">
        <v>2</v>
      </c>
      <c r="I141" s="46">
        <f t="shared" si="14"/>
        <v>8</v>
      </c>
      <c r="J141" s="7" t="s">
        <v>18</v>
      </c>
      <c r="K141" s="9" t="s">
        <v>19</v>
      </c>
      <c r="L141" s="37">
        <v>10</v>
      </c>
      <c r="M141" s="19">
        <v>7</v>
      </c>
    </row>
    <row r="142" spans="1:13">
      <c r="A142" s="9" t="s">
        <v>51</v>
      </c>
      <c r="B142" s="30">
        <v>1</v>
      </c>
      <c r="C142" s="47"/>
      <c r="D142" s="30"/>
      <c r="E142" s="30"/>
      <c r="F142" s="30"/>
      <c r="G142" s="30"/>
      <c r="H142" s="30"/>
      <c r="I142" s="11">
        <f t="shared" si="14"/>
        <v>1</v>
      </c>
      <c r="J142" s="7"/>
      <c r="K142" s="9" t="s">
        <v>51</v>
      </c>
      <c r="L142" s="9">
        <v>1</v>
      </c>
      <c r="M142" s="19">
        <v>2</v>
      </c>
    </row>
    <row r="143" spans="1:13">
      <c r="A143" s="65" t="s">
        <v>57</v>
      </c>
      <c r="B143" s="30">
        <v>1</v>
      </c>
      <c r="C143" s="47"/>
      <c r="D143" s="30">
        <v>1</v>
      </c>
      <c r="E143" s="30"/>
      <c r="F143" s="30"/>
      <c r="G143" s="30"/>
      <c r="H143" s="30">
        <v>1</v>
      </c>
      <c r="I143" s="68">
        <f t="shared" si="14"/>
        <v>3</v>
      </c>
      <c r="J143" s="7"/>
      <c r="K143" s="65" t="s">
        <v>57</v>
      </c>
      <c r="L143" s="65">
        <v>1</v>
      </c>
      <c r="M143" s="69">
        <v>7</v>
      </c>
    </row>
    <row r="144" spans="1:13">
      <c r="A144" s="9" t="s">
        <v>6</v>
      </c>
      <c r="B144" s="30">
        <f>SUM(B134:B143)</f>
        <v>4</v>
      </c>
      <c r="C144" s="30">
        <f t="shared" ref="C144:I144" si="15">SUM(C134:C143)</f>
        <v>0</v>
      </c>
      <c r="D144" s="30">
        <f t="shared" si="15"/>
        <v>6</v>
      </c>
      <c r="E144" s="30">
        <f t="shared" si="15"/>
        <v>5</v>
      </c>
      <c r="F144" s="30">
        <f t="shared" si="15"/>
        <v>1</v>
      </c>
      <c r="G144" s="30">
        <f t="shared" si="15"/>
        <v>0</v>
      </c>
      <c r="H144" s="30">
        <f t="shared" si="15"/>
        <v>3</v>
      </c>
      <c r="I144" s="30">
        <f t="shared" si="15"/>
        <v>19</v>
      </c>
      <c r="K144" s="9" t="s">
        <v>6</v>
      </c>
      <c r="L144" s="9">
        <f>SUM(L134:L143)</f>
        <v>18</v>
      </c>
      <c r="M144" s="19">
        <f>SUM(M134:M143)</f>
        <v>123</v>
      </c>
    </row>
    <row r="146" spans="1:6">
      <c r="A146" s="25" t="s">
        <v>63</v>
      </c>
    </row>
    <row r="147" spans="1:6" s="2" customFormat="1">
      <c r="A147" s="9"/>
      <c r="B147" s="9" t="s">
        <v>20</v>
      </c>
      <c r="C147" s="9" t="s">
        <v>21</v>
      </c>
      <c r="D147" s="9" t="s">
        <v>22</v>
      </c>
    </row>
    <row r="148" spans="1:6">
      <c r="A148" s="76">
        <v>44842</v>
      </c>
      <c r="B148" s="11">
        <v>1</v>
      </c>
      <c r="C148" s="11">
        <v>0</v>
      </c>
      <c r="D148" s="11">
        <f t="shared" ref="D148" si="16">SUM(B148:C148)</f>
        <v>1</v>
      </c>
    </row>
    <row r="149" spans="1:6">
      <c r="A149" s="76">
        <v>44843</v>
      </c>
      <c r="B149" s="11">
        <v>1</v>
      </c>
      <c r="C149" s="11">
        <v>0</v>
      </c>
      <c r="D149" s="11">
        <f t="shared" ref="D149:D151" si="17">SUM(B149:C149)</f>
        <v>1</v>
      </c>
    </row>
    <row r="150" spans="1:6">
      <c r="A150" s="76">
        <v>44844</v>
      </c>
      <c r="B150" s="11">
        <v>1</v>
      </c>
      <c r="C150" s="11">
        <v>0</v>
      </c>
      <c r="D150" s="11">
        <f t="shared" si="17"/>
        <v>1</v>
      </c>
    </row>
    <row r="151" spans="1:6">
      <c r="A151" s="76">
        <v>44845</v>
      </c>
      <c r="B151" s="11">
        <v>1</v>
      </c>
      <c r="C151" s="11">
        <v>0</v>
      </c>
      <c r="D151" s="11">
        <f t="shared" si="17"/>
        <v>1</v>
      </c>
    </row>
    <row r="152" spans="1:6">
      <c r="A152" s="76">
        <v>44846</v>
      </c>
      <c r="B152" s="11">
        <v>2</v>
      </c>
      <c r="C152" s="11">
        <v>0</v>
      </c>
      <c r="D152" s="11">
        <f t="shared" ref="D152" si="18">SUM(B152:C152)</f>
        <v>2</v>
      </c>
    </row>
    <row r="153" spans="1:6" s="38" customFormat="1">
      <c r="A153" s="76">
        <v>44847</v>
      </c>
      <c r="B153" s="11">
        <v>2</v>
      </c>
      <c r="C153" s="11">
        <v>0</v>
      </c>
      <c r="D153" s="11">
        <f t="shared" ref="D153:D157" si="19">SUM(B153:C153)</f>
        <v>2</v>
      </c>
      <c r="E153"/>
      <c r="F153"/>
    </row>
    <row r="154" spans="1:6" s="38" customFormat="1">
      <c r="A154" s="76">
        <v>44848</v>
      </c>
      <c r="B154" s="11">
        <v>2</v>
      </c>
      <c r="C154" s="11">
        <v>0</v>
      </c>
      <c r="D154" s="11">
        <f t="shared" si="19"/>
        <v>2</v>
      </c>
      <c r="E154"/>
      <c r="F154"/>
    </row>
    <row r="155" spans="1:6" s="38" customFormat="1">
      <c r="A155" s="76">
        <v>44849</v>
      </c>
      <c r="B155" s="11">
        <v>2</v>
      </c>
      <c r="C155" s="11">
        <v>0</v>
      </c>
      <c r="D155" s="11">
        <f t="shared" si="19"/>
        <v>2</v>
      </c>
      <c r="E155"/>
      <c r="F155"/>
    </row>
    <row r="156" spans="1:6" s="38" customFormat="1">
      <c r="A156" s="76">
        <v>44850</v>
      </c>
      <c r="B156" s="11">
        <v>1</v>
      </c>
      <c r="C156" s="11">
        <v>0</v>
      </c>
      <c r="D156" s="11">
        <f t="shared" si="19"/>
        <v>1</v>
      </c>
      <c r="E156"/>
      <c r="F156"/>
    </row>
    <row r="157" spans="1:6" s="38" customFormat="1">
      <c r="A157" s="76">
        <v>44851</v>
      </c>
      <c r="B157" s="11">
        <v>0</v>
      </c>
      <c r="C157" s="11">
        <v>0</v>
      </c>
      <c r="D157" s="11">
        <f t="shared" si="19"/>
        <v>0</v>
      </c>
      <c r="E157"/>
      <c r="F157"/>
    </row>
    <row r="158" spans="1:6" s="38" customFormat="1">
      <c r="A158" s="76">
        <v>44861</v>
      </c>
      <c r="B158" s="11">
        <v>1</v>
      </c>
      <c r="C158" s="11">
        <v>0</v>
      </c>
      <c r="D158" s="11">
        <f t="shared" ref="D158" si="20">SUM(B158:C158)</f>
        <v>1</v>
      </c>
      <c r="E158"/>
      <c r="F158"/>
    </row>
    <row r="159" spans="1:6" s="38" customFormat="1">
      <c r="A159" s="2"/>
      <c r="B159"/>
      <c r="C159"/>
      <c r="D159"/>
      <c r="E159"/>
      <c r="F159"/>
    </row>
    <row r="160" spans="1:6" s="38" customFormat="1">
      <c r="A160" s="2"/>
      <c r="B160"/>
      <c r="C160"/>
      <c r="D160"/>
      <c r="E160"/>
      <c r="F160"/>
    </row>
    <row r="161" spans="1:6" s="38" customFormat="1">
      <c r="A161" s="2"/>
      <c r="B161"/>
      <c r="C161"/>
      <c r="D161"/>
      <c r="E161"/>
      <c r="F161"/>
    </row>
    <row r="162" spans="1:6" s="38" customFormat="1">
      <c r="A162" s="2"/>
      <c r="B162"/>
      <c r="C162"/>
      <c r="D162"/>
      <c r="E162"/>
      <c r="F162"/>
    </row>
    <row r="163" spans="1:6" s="38" customFormat="1">
      <c r="A163" s="2"/>
      <c r="B163"/>
      <c r="C163"/>
      <c r="D163"/>
      <c r="E163"/>
      <c r="F163"/>
    </row>
    <row r="164" spans="1:6" s="38" customFormat="1">
      <c r="A164" s="2"/>
      <c r="B164"/>
      <c r="C164"/>
      <c r="D164"/>
      <c r="E164"/>
      <c r="F164"/>
    </row>
    <row r="165" spans="1:6" s="38" customFormat="1">
      <c r="A165" s="2"/>
      <c r="B165"/>
      <c r="C165"/>
      <c r="D165"/>
      <c r="E165"/>
      <c r="F165"/>
    </row>
    <row r="166" spans="1:6" s="38" customFormat="1">
      <c r="A166" s="2"/>
      <c r="B166"/>
      <c r="C166"/>
      <c r="D166"/>
      <c r="E166"/>
      <c r="F166"/>
    </row>
    <row r="167" spans="1:6" s="38" customFormat="1">
      <c r="A167" s="2"/>
      <c r="B167"/>
      <c r="C167"/>
      <c r="D167"/>
      <c r="E167"/>
      <c r="F167"/>
    </row>
    <row r="168" spans="1:6" s="38" customFormat="1">
      <c r="A168" s="2"/>
      <c r="B168"/>
      <c r="C168"/>
      <c r="D168"/>
      <c r="E168"/>
      <c r="F168"/>
    </row>
    <row r="169" spans="1:6" s="38" customFormat="1">
      <c r="A169" s="2"/>
      <c r="B169"/>
      <c r="C169"/>
      <c r="D169"/>
      <c r="E169"/>
      <c r="F169"/>
    </row>
    <row r="170" spans="1:6" s="38" customFormat="1">
      <c r="A170" s="2"/>
      <c r="B170"/>
      <c r="C170"/>
      <c r="D170"/>
      <c r="E170"/>
      <c r="F170"/>
    </row>
    <row r="171" spans="1:6" s="38" customFormat="1">
      <c r="A171" s="2"/>
      <c r="B171"/>
      <c r="C171"/>
      <c r="D171"/>
      <c r="E171"/>
      <c r="F171"/>
    </row>
    <row r="172" spans="1:6" s="38" customFormat="1">
      <c r="A172" s="2"/>
      <c r="B172"/>
      <c r="C172"/>
      <c r="D172"/>
      <c r="E172"/>
      <c r="F172"/>
    </row>
    <row r="173" spans="1:6" s="38" customFormat="1">
      <c r="A173" s="2"/>
      <c r="B173"/>
      <c r="C173"/>
      <c r="D173"/>
      <c r="E173"/>
      <c r="F173"/>
    </row>
  </sheetData>
  <mergeCells count="7">
    <mergeCell ref="K132:K133"/>
    <mergeCell ref="I132:I133"/>
    <mergeCell ref="A132:A133"/>
    <mergeCell ref="A91:B91"/>
    <mergeCell ref="B132:D132"/>
    <mergeCell ref="E132:G132"/>
    <mergeCell ref="A96:B96"/>
  </mergeCells>
  <phoneticPr fontId="1"/>
  <printOptions horizontalCentered="1" verticalCentered="1"/>
  <pageMargins left="0.25" right="0.25" top="0.75" bottom="0.75" header="0.3" footer="0.3"/>
  <pageSetup paperSize="9" scale="24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2022-08-24T22:57:27Z</cp:lastPrinted>
  <dcterms:created xsi:type="dcterms:W3CDTF">2022-05-18T06:35:45Z</dcterms:created>
  <dcterms:modified xsi:type="dcterms:W3CDTF">2022-10-27T23:12:35Z</dcterms:modified>
</cp:coreProperties>
</file>