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k/Library/Mobile Documents/com~apple~CloudDocs/Documents/盛岡大学ウエルネスセンター/COVID-19対応/オミクロン感染対策/COVID-19関連データ/"/>
    </mc:Choice>
  </mc:AlternateContent>
  <xr:revisionPtr revIDLastSave="0" documentId="13_ncr:1_{A872AB58-B68E-4745-A1AB-251B706AA66C}" xr6:coauthVersionLast="47" xr6:coauthVersionMax="47" xr10:uidLastSave="{00000000-0000-0000-0000-000000000000}"/>
  <bookViews>
    <workbookView xWindow="280" yWindow="500" windowWidth="21040" windowHeight="17500" xr2:uid="{0C257AB6-AA0F-974E-AD03-1B7DE99AE67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4" i="1" l="1"/>
  <c r="G13" i="1"/>
  <c r="F13" i="1"/>
  <c r="E13" i="1"/>
  <c r="D13" i="1"/>
  <c r="C13" i="1"/>
  <c r="B13" i="1"/>
  <c r="H12" i="1"/>
  <c r="I23" i="1" l="1"/>
  <c r="I22" i="1"/>
  <c r="I21" i="1"/>
  <c r="I20" i="1"/>
  <c r="I19" i="1"/>
  <c r="I18" i="1"/>
  <c r="F14" i="1"/>
  <c r="G14" i="1"/>
  <c r="E14" i="1"/>
  <c r="D14" i="1"/>
  <c r="C14" i="1"/>
  <c r="B14" i="1"/>
  <c r="H11" i="1" l="1"/>
  <c r="H10" i="1"/>
  <c r="H9" i="1"/>
  <c r="H8" i="1"/>
  <c r="H7" i="1"/>
  <c r="H6" i="1"/>
  <c r="H5" i="1"/>
  <c r="H4" i="1"/>
  <c r="H3" i="1"/>
  <c r="H13" i="1" l="1"/>
  <c r="H14" i="1" s="1"/>
</calcChain>
</file>

<file path=xl/sharedStrings.xml><?xml version="1.0" encoding="utf-8"?>
<sst xmlns="http://schemas.openxmlformats.org/spreadsheetml/2006/main" count="92" uniqueCount="37">
  <si>
    <t>英文</t>
  </si>
  <si>
    <t>日文</t>
    <rPh sb="0" eb="2">
      <t xml:space="preserve">ニチブン </t>
    </rPh>
    <phoneticPr fontId="1"/>
  </si>
  <si>
    <t>社文</t>
  </si>
  <si>
    <t>児教</t>
    <rPh sb="0" eb="2">
      <t xml:space="preserve">ジキョウ </t>
    </rPh>
    <phoneticPr fontId="1"/>
  </si>
  <si>
    <t>栄養</t>
    <rPh sb="0" eb="2">
      <t xml:space="preserve">エイヨウ </t>
    </rPh>
    <phoneticPr fontId="1"/>
  </si>
  <si>
    <t>短大</t>
  </si>
  <si>
    <t>計</t>
    <rPh sb="0" eb="1">
      <t xml:space="preserve">ケイ </t>
    </rPh>
    <phoneticPr fontId="1"/>
  </si>
  <si>
    <t>1月</t>
    <rPh sb="1" eb="2">
      <t xml:space="preserve">ガツ </t>
    </rPh>
    <phoneticPr fontId="1"/>
  </si>
  <si>
    <t>2月</t>
  </si>
  <si>
    <t>3月</t>
  </si>
  <si>
    <t>4月</t>
  </si>
  <si>
    <t>5月</t>
    <phoneticPr fontId="1"/>
  </si>
  <si>
    <t xml:space="preserve">Last updated: </t>
    <phoneticPr fontId="1"/>
  </si>
  <si>
    <t>新型コロナ感染者数</t>
    <rPh sb="0" eb="2">
      <t xml:space="preserve">シンガタコロナ </t>
    </rPh>
    <rPh sb="5" eb="9">
      <t xml:space="preserve">カンセンシャスウ </t>
    </rPh>
    <phoneticPr fontId="1"/>
  </si>
  <si>
    <t>診断確定日</t>
    <rPh sb="0" eb="5">
      <t xml:space="preserve">シンダンカクテイビ </t>
    </rPh>
    <phoneticPr fontId="1"/>
  </si>
  <si>
    <t>2022年</t>
    <rPh sb="4" eb="5">
      <t xml:space="preserve">ネン </t>
    </rPh>
    <phoneticPr fontId="1"/>
  </si>
  <si>
    <t>学科別感染率</t>
    <rPh sb="0" eb="3">
      <t xml:space="preserve">ガッカベツ </t>
    </rPh>
    <rPh sb="3" eb="6">
      <t xml:space="preserve">カンセンリツ </t>
    </rPh>
    <phoneticPr fontId="1"/>
  </si>
  <si>
    <t>6月</t>
  </si>
  <si>
    <t>7月</t>
  </si>
  <si>
    <t>過去最多</t>
    <rPh sb="0" eb="2">
      <t xml:space="preserve">カコタイタ </t>
    </rPh>
    <rPh sb="2" eb="4">
      <t xml:space="preserve">サイタ </t>
    </rPh>
    <phoneticPr fontId="1"/>
  </si>
  <si>
    <t>8月</t>
  </si>
  <si>
    <r>
      <t>※感染回避には、マスク着用・常時換気が重要です。</t>
    </r>
    <r>
      <rPr>
        <b/>
        <u/>
        <sz val="12"/>
        <color rgb="FFFF0000"/>
        <rFont val="游明朝"/>
        <family val="1"/>
        <charset val="128"/>
      </rPr>
      <t>エアロゾル感染(空気感染)も確認されています。</t>
    </r>
    <r>
      <rPr>
        <b/>
        <sz val="12"/>
        <color rgb="FFFF0000"/>
        <rFont val="游明朝"/>
        <family val="1"/>
        <charset val="128"/>
      </rPr>
      <t>密閉空間を避けて慎重な行動を!</t>
    </r>
    <rPh sb="1" eb="5">
      <t xml:space="preserve">カンセンカイヒノ </t>
    </rPh>
    <rPh sb="14" eb="18">
      <t xml:space="preserve">ジョウジカンキ </t>
    </rPh>
    <rPh sb="19" eb="21">
      <t xml:space="preserve">ジュウヨウデス。 </t>
    </rPh>
    <rPh sb="32" eb="34">
      <t xml:space="preserve">クウキ </t>
    </rPh>
    <rPh sb="34" eb="36">
      <t xml:space="preserve">カンセン </t>
    </rPh>
    <rPh sb="38" eb="40">
      <t xml:space="preserve">カクニンサレテイマス </t>
    </rPh>
    <rPh sb="47" eb="51">
      <t xml:space="preserve">ミッペイクウカンヲ </t>
    </rPh>
    <rPh sb="52" eb="53">
      <t xml:space="preserve">サケテ </t>
    </rPh>
    <rPh sb="55" eb="57">
      <t xml:space="preserve">シンチョウナコウドウヲ </t>
    </rPh>
    <phoneticPr fontId="1"/>
  </si>
  <si>
    <t>※感染者数は、検査実施日で報告しています。</t>
    <rPh sb="1" eb="5">
      <t xml:space="preserve">カンセンシャスウ </t>
    </rPh>
    <rPh sb="7" eb="12">
      <t xml:space="preserve">ケンサジッシビ </t>
    </rPh>
    <rPh sb="13" eb="15">
      <t xml:space="preserve">ホウコクシテイマス </t>
    </rPh>
    <phoneticPr fontId="1"/>
  </si>
  <si>
    <t>学年</t>
    <rPh sb="0" eb="2">
      <t xml:space="preserve">ガクネン </t>
    </rPh>
    <phoneticPr fontId="1"/>
  </si>
  <si>
    <t>2022年6月</t>
    <rPh sb="4" eb="5">
      <t xml:space="preserve">ネン </t>
    </rPh>
    <rPh sb="6" eb="7">
      <t xml:space="preserve">ガツ </t>
    </rPh>
    <phoneticPr fontId="1"/>
  </si>
  <si>
    <t>2022年7月</t>
    <rPh sb="4" eb="5">
      <t xml:space="preserve">ネン </t>
    </rPh>
    <rPh sb="6" eb="7">
      <t xml:space="preserve">ガツ </t>
    </rPh>
    <phoneticPr fontId="1"/>
  </si>
  <si>
    <t>2022年8月</t>
    <rPh sb="4" eb="5">
      <t xml:space="preserve">ネン </t>
    </rPh>
    <rPh sb="6" eb="7">
      <t xml:space="preserve">ガツ </t>
    </rPh>
    <phoneticPr fontId="1"/>
  </si>
  <si>
    <t>22年1月〜</t>
    <rPh sb="2" eb="3">
      <t xml:space="preserve">ネン </t>
    </rPh>
    <rPh sb="4" eb="5">
      <t xml:space="preserve">ガツ </t>
    </rPh>
    <phoneticPr fontId="1"/>
  </si>
  <si>
    <t>診断確定日別感染者数</t>
    <rPh sb="0" eb="4">
      <t xml:space="preserve">シンダンカクテイベツ </t>
    </rPh>
    <rPh sb="4" eb="5">
      <t xml:space="preserve">ヒ </t>
    </rPh>
    <rPh sb="5" eb="6">
      <t xml:space="preserve">ベツ </t>
    </rPh>
    <rPh sb="6" eb="10">
      <t xml:space="preserve">カンセンシャスウ </t>
    </rPh>
    <phoneticPr fontId="1"/>
  </si>
  <si>
    <t>学科学年別陽性者数</t>
    <rPh sb="0" eb="5">
      <t xml:space="preserve">ガッカガクネンベツ </t>
    </rPh>
    <rPh sb="5" eb="9">
      <t xml:space="preserve">ヨウセイシャスウ </t>
    </rPh>
    <phoneticPr fontId="1"/>
  </si>
  <si>
    <t>9月</t>
  </si>
  <si>
    <t>2022年9月</t>
    <rPh sb="4" eb="5">
      <t xml:space="preserve">ネン </t>
    </rPh>
    <rPh sb="6" eb="7">
      <t xml:space="preserve">ガツ </t>
    </rPh>
    <phoneticPr fontId="1"/>
  </si>
  <si>
    <t>10月</t>
  </si>
  <si>
    <t>2022年10月</t>
    <rPh sb="4" eb="5">
      <t xml:space="preserve">ネン </t>
    </rPh>
    <rPh sb="7" eb="8">
      <t xml:space="preserve">ガツ </t>
    </rPh>
    <phoneticPr fontId="1"/>
  </si>
  <si>
    <t>※感染者数は、オミクロン対応ワクチンの接種率が低率なら12月から1月にかけて第8波を迎える可能性が高い。</t>
    <rPh sb="1" eb="5">
      <t xml:space="preserve">カンセンシャスウ </t>
    </rPh>
    <rPh sb="19" eb="21">
      <t xml:space="preserve">セッシュガ </t>
    </rPh>
    <rPh sb="21" eb="22">
      <t xml:space="preserve">リツガ </t>
    </rPh>
    <rPh sb="23" eb="25">
      <t xml:space="preserve">テイリツナラ </t>
    </rPh>
    <rPh sb="29" eb="30">
      <t xml:space="preserve">ガツ </t>
    </rPh>
    <rPh sb="33" eb="34">
      <t xml:space="preserve">ガツニ </t>
    </rPh>
    <rPh sb="38" eb="39">
      <t xml:space="preserve">ダイ </t>
    </rPh>
    <rPh sb="40" eb="41">
      <t xml:space="preserve">ナミ </t>
    </rPh>
    <rPh sb="42" eb="43">
      <t xml:space="preserve">ムカエル </t>
    </rPh>
    <rPh sb="45" eb="48">
      <t xml:space="preserve">カノウセイガ </t>
    </rPh>
    <rPh sb="49" eb="50">
      <t xml:space="preserve">タカイ。 </t>
    </rPh>
    <phoneticPr fontId="1"/>
  </si>
  <si>
    <t>報告日</t>
    <rPh sb="0" eb="3">
      <t xml:space="preserve">ホウコクビ </t>
    </rPh>
    <phoneticPr fontId="1"/>
  </si>
  <si>
    <r>
      <t>※岩手県の先週(10/16〜10/22)の1週間平均の感染者数は、284名→411名と</t>
    </r>
    <r>
      <rPr>
        <b/>
        <u/>
        <sz val="12"/>
        <color rgb="FFFF0000"/>
        <rFont val="游明朝"/>
        <family val="1"/>
        <charset val="128"/>
      </rPr>
      <t>減少から増加</t>
    </r>
    <r>
      <rPr>
        <b/>
        <sz val="12"/>
        <color rgb="FFFF0000"/>
        <rFont val="游明朝"/>
        <family val="1"/>
        <charset val="128"/>
      </rPr>
      <t>に転換している。</t>
    </r>
    <rPh sb="1" eb="4">
      <t xml:space="preserve">イワテケン </t>
    </rPh>
    <rPh sb="5" eb="7">
      <t xml:space="preserve">センシュウ </t>
    </rPh>
    <rPh sb="22" eb="26">
      <t xml:space="preserve">シュウカンヘイキン </t>
    </rPh>
    <rPh sb="27" eb="31">
      <t xml:space="preserve">カンセンシャスウ </t>
    </rPh>
    <rPh sb="36" eb="37">
      <t xml:space="preserve">メイ </t>
    </rPh>
    <rPh sb="41" eb="42">
      <t xml:space="preserve">メイ </t>
    </rPh>
    <rPh sb="43" eb="45">
      <t xml:space="preserve">ゲンショウ </t>
    </rPh>
    <rPh sb="47" eb="49">
      <t xml:space="preserve">ゾウカニ </t>
    </rPh>
    <rPh sb="50" eb="52">
      <t xml:space="preserve">テンカン 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</si>
</sst>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yyyy/m/d\(aaa\)"/>
    <numFmt numFmtId="177" formatCode="0.0%"/>
    <numFmt numFmtId="178" formatCode="0_);[Red]\(0\)"/>
    <numFmt numFmtId="179" formatCode="0.0_);[Red]\(0.0\)"/>
    <numFmt numFmtId="180" formatCode="yyyy/m/d\(aaa\);;;"/>
  </numFmts>
  <fonts count="10">
    <font>
      <sz val="12"/>
      <color theme="1"/>
      <name val="游明朝"/>
      <family val="2"/>
      <charset val="128"/>
    </font>
    <font>
      <sz val="6"/>
      <name val="游明朝"/>
      <family val="2"/>
      <charset val="128"/>
    </font>
    <font>
      <sz val="12"/>
      <color theme="1"/>
      <name val="游明朝 Regular"/>
      <charset val="128"/>
    </font>
    <font>
      <sz val="12"/>
      <color theme="1"/>
      <name val="游明朝"/>
      <family val="2"/>
      <charset val="128"/>
    </font>
    <font>
      <b/>
      <sz val="12"/>
      <color theme="1"/>
      <name val="游明朝"/>
      <family val="1"/>
      <charset val="128"/>
    </font>
    <font>
      <sz val="12"/>
      <color rgb="FFFF0000"/>
      <name val="游明朝"/>
      <family val="1"/>
      <charset val="128"/>
    </font>
    <font>
      <b/>
      <sz val="12"/>
      <color rgb="FFFF0000"/>
      <name val="游明朝"/>
      <family val="1"/>
      <charset val="128"/>
    </font>
    <font>
      <b/>
      <u/>
      <sz val="12"/>
      <color rgb="FFFF0000"/>
      <name val="游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12"/>
      <color theme="1"/>
      <name val="游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FD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9" fontId="3" fillId="0" borderId="0" applyFont="0" applyFill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7" fontId="0" fillId="0" borderId="2" xfId="1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7" fontId="0" fillId="0" borderId="3" xfId="1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178" fontId="0" fillId="0" borderId="1" xfId="0" applyNumberFormat="1" applyBorder="1">
      <alignment vertical="center"/>
    </xf>
    <xf numFmtId="0" fontId="4" fillId="0" borderId="0" xfId="0" applyFont="1">
      <alignment vertical="center"/>
    </xf>
    <xf numFmtId="49" fontId="2" fillId="0" borderId="1" xfId="0" applyNumberFormat="1" applyFon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8" fillId="0" borderId="0" xfId="0" applyFont="1">
      <alignment vertical="center"/>
    </xf>
    <xf numFmtId="0" fontId="2" fillId="0" borderId="4" xfId="0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178" fontId="0" fillId="0" borderId="0" xfId="0" applyNumberFormat="1">
      <alignment vertical="center"/>
    </xf>
    <xf numFmtId="179" fontId="0" fillId="0" borderId="0" xfId="0" applyNumberFormat="1">
      <alignment vertical="center"/>
    </xf>
    <xf numFmtId="178" fontId="0" fillId="0" borderId="1" xfId="0" applyNumberFormat="1" applyBorder="1" applyAlignment="1">
      <alignment horizontal="center" vertical="center"/>
    </xf>
    <xf numFmtId="180" fontId="0" fillId="0" borderId="0" xfId="0" applyNumberFormat="1">
      <alignment vertical="center"/>
    </xf>
    <xf numFmtId="180" fontId="0" fillId="0" borderId="0" xfId="0" applyNumberFormat="1" applyAlignment="1">
      <alignment horizontal="center" vertical="center"/>
    </xf>
    <xf numFmtId="178" fontId="0" fillId="0" borderId="0" xfId="0" applyNumberFormat="1" applyAlignment="1">
      <alignment horizontal="center" vertical="center"/>
    </xf>
    <xf numFmtId="178" fontId="2" fillId="0" borderId="1" xfId="0" applyNumberFormat="1" applyFont="1" applyBorder="1">
      <alignment vertical="center"/>
    </xf>
    <xf numFmtId="0" fontId="0" fillId="0" borderId="4" xfId="0" applyBorder="1" applyAlignment="1">
      <alignment horizontal="center" vertical="center"/>
    </xf>
    <xf numFmtId="0" fontId="2" fillId="0" borderId="0" xfId="0" applyFont="1">
      <alignment vertical="center"/>
    </xf>
    <xf numFmtId="49" fontId="2" fillId="0" borderId="4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178" fontId="2" fillId="0" borderId="0" xfId="0" applyNumberFormat="1" applyFont="1">
      <alignment vertical="center"/>
    </xf>
    <xf numFmtId="0" fontId="6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20" fontId="4" fillId="0" borderId="0" xfId="0" applyNumberFormat="1" applyFont="1" applyAlignment="1">
      <alignment horizontal="center" vertical="center"/>
    </xf>
    <xf numFmtId="0" fontId="9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56" fontId="0" fillId="0" borderId="1" xfId="0" applyNumberFormat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56" fontId="0" fillId="3" borderId="1" xfId="0" applyNumberFormat="1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3" borderId="1" xfId="0" applyNumberForma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colors>
    <mruColors>
      <color rgb="FFFF40FF"/>
      <color rgb="FF00FD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BC0CFB-2316-8942-9E0D-9AB862B5BC4D}">
  <sheetPr>
    <pageSetUpPr fitToPage="1"/>
  </sheetPr>
  <dimension ref="A1:AP106"/>
  <sheetViews>
    <sheetView tabSelected="1" zoomScaleNormal="100" workbookViewId="0">
      <selection activeCell="G2" sqref="G2"/>
    </sheetView>
  </sheetViews>
  <sheetFormatPr baseColWidth="10" defaultRowHeight="20"/>
  <cols>
    <col min="1" max="1" width="14" bestFit="1" customWidth="1"/>
    <col min="6" max="6" width="13.28515625" bestFit="1" customWidth="1"/>
    <col min="7" max="7" width="14" bestFit="1" customWidth="1"/>
    <col min="8" max="8" width="10.85546875" bestFit="1" customWidth="1"/>
    <col min="9" max="18" width="10.28515625" bestFit="1" customWidth="1"/>
    <col min="19" max="19" width="10.85546875" bestFit="1" customWidth="1"/>
    <col min="20" max="20" width="11.42578125" customWidth="1"/>
    <col min="21" max="25" width="10.85546875" bestFit="1" customWidth="1"/>
  </cols>
  <sheetData>
    <row r="1" spans="1:9">
      <c r="A1" s="10" t="s">
        <v>13</v>
      </c>
      <c r="F1" t="s">
        <v>12</v>
      </c>
      <c r="G1" s="31">
        <v>44858</v>
      </c>
      <c r="H1" s="32">
        <v>0.95833333333333337</v>
      </c>
    </row>
    <row r="2" spans="1:9">
      <c r="A2" s="1" t="s">
        <v>15</v>
      </c>
      <c r="B2" s="2" t="s">
        <v>0</v>
      </c>
      <c r="C2" s="1" t="s">
        <v>1</v>
      </c>
      <c r="D2" s="2" t="s">
        <v>2</v>
      </c>
      <c r="E2" s="2" t="s">
        <v>3</v>
      </c>
      <c r="F2" s="1" t="s">
        <v>4</v>
      </c>
      <c r="G2" s="11" t="s">
        <v>5</v>
      </c>
      <c r="H2" s="1" t="s">
        <v>6</v>
      </c>
    </row>
    <row r="3" spans="1:9">
      <c r="A3" s="1" t="s">
        <v>7</v>
      </c>
      <c r="B3" s="1">
        <v>1</v>
      </c>
      <c r="C3" s="1">
        <v>0</v>
      </c>
      <c r="D3" s="1">
        <v>0</v>
      </c>
      <c r="E3" s="1">
        <v>2</v>
      </c>
      <c r="F3" s="1">
        <v>0</v>
      </c>
      <c r="G3" s="1">
        <v>0</v>
      </c>
      <c r="H3" s="1">
        <f t="shared" ref="H3:H11" si="0">SUM(B3:G3)</f>
        <v>3</v>
      </c>
    </row>
    <row r="4" spans="1:9">
      <c r="A4" s="1" t="s">
        <v>8</v>
      </c>
      <c r="B4" s="1">
        <v>2</v>
      </c>
      <c r="C4" s="1">
        <v>0</v>
      </c>
      <c r="D4" s="1">
        <v>4</v>
      </c>
      <c r="E4" s="1">
        <v>1</v>
      </c>
      <c r="F4" s="1">
        <v>0</v>
      </c>
      <c r="G4" s="1">
        <v>7</v>
      </c>
      <c r="H4" s="1">
        <f t="shared" si="0"/>
        <v>14</v>
      </c>
    </row>
    <row r="5" spans="1:9">
      <c r="A5" s="1" t="s">
        <v>9</v>
      </c>
      <c r="B5" s="1">
        <v>0</v>
      </c>
      <c r="C5" s="1">
        <v>2</v>
      </c>
      <c r="D5" s="1">
        <v>3</v>
      </c>
      <c r="E5" s="1">
        <v>8</v>
      </c>
      <c r="F5" s="1">
        <v>5</v>
      </c>
      <c r="G5" s="1">
        <v>2</v>
      </c>
      <c r="H5" s="1">
        <f t="shared" si="0"/>
        <v>20</v>
      </c>
    </row>
    <row r="6" spans="1:9">
      <c r="A6" s="1" t="s">
        <v>10</v>
      </c>
      <c r="B6" s="1">
        <v>3</v>
      </c>
      <c r="C6" s="1">
        <v>2</v>
      </c>
      <c r="D6" s="1">
        <v>0</v>
      </c>
      <c r="E6" s="1">
        <v>5</v>
      </c>
      <c r="F6" s="1">
        <v>2</v>
      </c>
      <c r="G6" s="1">
        <v>3</v>
      </c>
      <c r="H6" s="1">
        <f t="shared" si="0"/>
        <v>15</v>
      </c>
    </row>
    <row r="7" spans="1:9">
      <c r="A7" s="1" t="s">
        <v>11</v>
      </c>
      <c r="B7" s="1">
        <v>2</v>
      </c>
      <c r="C7" s="1">
        <v>4</v>
      </c>
      <c r="D7" s="1">
        <v>5</v>
      </c>
      <c r="E7" s="1">
        <v>8</v>
      </c>
      <c r="F7" s="1">
        <v>3</v>
      </c>
      <c r="G7" s="1">
        <v>4</v>
      </c>
      <c r="H7" s="1">
        <f t="shared" si="0"/>
        <v>26</v>
      </c>
    </row>
    <row r="8" spans="1:9">
      <c r="A8" s="1" t="s">
        <v>17</v>
      </c>
      <c r="B8" s="1">
        <v>0</v>
      </c>
      <c r="C8" s="1">
        <v>1</v>
      </c>
      <c r="D8" s="1">
        <v>2</v>
      </c>
      <c r="E8" s="1">
        <v>5</v>
      </c>
      <c r="F8" s="1">
        <v>1</v>
      </c>
      <c r="G8" s="1">
        <v>1</v>
      </c>
      <c r="H8" s="1">
        <f t="shared" si="0"/>
        <v>10</v>
      </c>
    </row>
    <row r="9" spans="1:9">
      <c r="A9" s="1" t="s">
        <v>18</v>
      </c>
      <c r="B9" s="7">
        <v>7</v>
      </c>
      <c r="C9" s="1">
        <v>4</v>
      </c>
      <c r="D9" s="7">
        <v>8</v>
      </c>
      <c r="E9" s="34">
        <v>12</v>
      </c>
      <c r="F9" s="1">
        <v>4</v>
      </c>
      <c r="G9" s="7">
        <v>10</v>
      </c>
      <c r="H9" s="28">
        <f t="shared" si="0"/>
        <v>45</v>
      </c>
      <c r="I9" s="29" t="s">
        <v>19</v>
      </c>
    </row>
    <row r="10" spans="1:9">
      <c r="A10" s="1" t="s">
        <v>20</v>
      </c>
      <c r="B10" s="1">
        <v>2</v>
      </c>
      <c r="C10" s="7">
        <v>6</v>
      </c>
      <c r="D10" s="1">
        <v>2</v>
      </c>
      <c r="E10" s="7">
        <v>15</v>
      </c>
      <c r="F10" s="7">
        <v>9</v>
      </c>
      <c r="G10" s="1">
        <v>8</v>
      </c>
      <c r="H10" s="1">
        <f t="shared" si="0"/>
        <v>42</v>
      </c>
      <c r="I10" s="29"/>
    </row>
    <row r="11" spans="1:9">
      <c r="A11" s="1" t="s">
        <v>30</v>
      </c>
      <c r="B11" s="1">
        <v>4</v>
      </c>
      <c r="C11" s="1">
        <v>1</v>
      </c>
      <c r="D11" s="1">
        <v>0</v>
      </c>
      <c r="E11" s="1">
        <v>4</v>
      </c>
      <c r="F11" s="35">
        <v>4</v>
      </c>
      <c r="G11" s="1">
        <v>2</v>
      </c>
      <c r="H11" s="1">
        <f t="shared" si="0"/>
        <v>15</v>
      </c>
      <c r="I11" s="29"/>
    </row>
    <row r="12" spans="1:9">
      <c r="A12" s="39" t="s">
        <v>32</v>
      </c>
      <c r="B12" s="1">
        <v>0</v>
      </c>
      <c r="C12" s="39">
        <v>3</v>
      </c>
      <c r="D12" s="39">
        <v>2</v>
      </c>
      <c r="E12" s="39">
        <v>2</v>
      </c>
      <c r="F12" s="39">
        <v>2</v>
      </c>
      <c r="G12" s="1">
        <v>0</v>
      </c>
      <c r="H12" s="39">
        <f t="shared" ref="H12:H13" si="1">SUM(B12:G12)</f>
        <v>9</v>
      </c>
      <c r="I12" s="29"/>
    </row>
    <row r="13" spans="1:9" ht="21" thickBot="1">
      <c r="A13" s="36" t="s">
        <v>6</v>
      </c>
      <c r="B13" s="37">
        <f>SUM(B3:B12)</f>
        <v>21</v>
      </c>
      <c r="C13" s="37">
        <f t="shared" ref="C13:H13" si="2">SUM(C3:C12)</f>
        <v>23</v>
      </c>
      <c r="D13" s="37">
        <f t="shared" si="2"/>
        <v>26</v>
      </c>
      <c r="E13" s="37">
        <f t="shared" si="2"/>
        <v>62</v>
      </c>
      <c r="F13" s="37">
        <f t="shared" si="2"/>
        <v>30</v>
      </c>
      <c r="G13" s="37">
        <f t="shared" si="2"/>
        <v>37</v>
      </c>
      <c r="H13" s="37">
        <f t="shared" si="2"/>
        <v>199</v>
      </c>
    </row>
    <row r="14" spans="1:9">
      <c r="A14" s="5" t="s">
        <v>16</v>
      </c>
      <c r="B14" s="4">
        <f>B13/247</f>
        <v>8.5020242914979755E-2</v>
      </c>
      <c r="C14" s="4">
        <f>C13/303</f>
        <v>7.590759075907591E-2</v>
      </c>
      <c r="D14" s="4">
        <f>D13/324</f>
        <v>8.0246913580246909E-2</v>
      </c>
      <c r="E14" s="4">
        <f>E13/545</f>
        <v>0.11376146788990826</v>
      </c>
      <c r="F14" s="4">
        <f>F13/300</f>
        <v>0.1</v>
      </c>
      <c r="G14" s="6">
        <f>G13/183</f>
        <v>0.20218579234972678</v>
      </c>
      <c r="H14" s="4">
        <f>H13/1902</f>
        <v>0.1046267087276551</v>
      </c>
    </row>
    <row r="16" spans="1:9">
      <c r="A16" s="26" t="s">
        <v>28</v>
      </c>
    </row>
    <row r="17" spans="1:42">
      <c r="A17" s="1" t="s">
        <v>35</v>
      </c>
      <c r="B17" s="1" t="s">
        <v>14</v>
      </c>
      <c r="C17" s="2" t="s">
        <v>0</v>
      </c>
      <c r="D17" s="1" t="s">
        <v>1</v>
      </c>
      <c r="E17" s="2" t="s">
        <v>2</v>
      </c>
      <c r="F17" s="2" t="s">
        <v>3</v>
      </c>
      <c r="G17" s="1" t="s">
        <v>4</v>
      </c>
      <c r="H17" s="11" t="s">
        <v>5</v>
      </c>
      <c r="I17" s="1" t="s">
        <v>6</v>
      </c>
    </row>
    <row r="18" spans="1:42">
      <c r="A18" s="41">
        <v>44845</v>
      </c>
      <c r="B18" s="38">
        <v>44845</v>
      </c>
      <c r="C18" s="1">
        <v>0</v>
      </c>
      <c r="D18" s="1">
        <v>0</v>
      </c>
      <c r="E18" s="1">
        <v>1</v>
      </c>
      <c r="F18" s="1">
        <v>0</v>
      </c>
      <c r="G18" s="1">
        <v>0</v>
      </c>
      <c r="H18" s="1">
        <v>0</v>
      </c>
      <c r="I18" s="1">
        <f>SUM(C18:H18)</f>
        <v>1</v>
      </c>
      <c r="J18" s="3"/>
    </row>
    <row r="19" spans="1:42">
      <c r="A19" s="41">
        <v>44852</v>
      </c>
      <c r="B19" s="38">
        <v>44852</v>
      </c>
      <c r="C19" s="8"/>
      <c r="D19" s="1">
        <v>2</v>
      </c>
      <c r="E19" s="1">
        <v>2</v>
      </c>
      <c r="F19" s="1"/>
      <c r="G19" s="8"/>
      <c r="H19" s="8"/>
      <c r="I19" s="1">
        <f>SUM(C19:H19)</f>
        <v>4</v>
      </c>
    </row>
    <row r="20" spans="1:42">
      <c r="A20" s="41">
        <v>44853</v>
      </c>
      <c r="B20" s="38">
        <v>44855</v>
      </c>
      <c r="C20" s="8"/>
      <c r="D20" s="1">
        <v>1</v>
      </c>
      <c r="E20" s="1"/>
      <c r="F20" s="1"/>
      <c r="G20" s="8"/>
      <c r="H20" s="8"/>
      <c r="I20" s="1">
        <f>SUM(C20:H20)</f>
        <v>1</v>
      </c>
    </row>
    <row r="21" spans="1:42">
      <c r="A21" s="42">
        <v>44855</v>
      </c>
      <c r="B21" s="40">
        <v>44855</v>
      </c>
      <c r="C21" s="8"/>
      <c r="D21" s="1">
        <v>1</v>
      </c>
      <c r="E21" s="1"/>
      <c r="F21" s="1"/>
      <c r="G21" s="8"/>
      <c r="H21" s="8"/>
      <c r="I21" s="1">
        <f t="shared" ref="I21:I24" si="3">SUM(C21:H21)</f>
        <v>1</v>
      </c>
    </row>
    <row r="22" spans="1:42">
      <c r="A22" s="42">
        <v>44856</v>
      </c>
      <c r="B22" s="40">
        <v>44856</v>
      </c>
      <c r="C22" s="8"/>
      <c r="D22" s="1"/>
      <c r="E22" s="1"/>
      <c r="F22" s="1"/>
      <c r="G22" s="8">
        <v>1</v>
      </c>
      <c r="H22" s="8"/>
      <c r="I22" s="1">
        <f t="shared" si="3"/>
        <v>1</v>
      </c>
    </row>
    <row r="23" spans="1:42">
      <c r="A23" s="42">
        <v>44857</v>
      </c>
      <c r="B23" s="40">
        <v>44857</v>
      </c>
      <c r="C23" s="8"/>
      <c r="D23" s="1"/>
      <c r="E23" s="1"/>
      <c r="F23" s="1">
        <v>1</v>
      </c>
      <c r="G23" s="8"/>
      <c r="H23" s="8"/>
      <c r="I23" s="1">
        <f t="shared" si="3"/>
        <v>1</v>
      </c>
    </row>
    <row r="24" spans="1:42">
      <c r="A24" s="42">
        <v>44858</v>
      </c>
      <c r="B24" s="40">
        <v>44858</v>
      </c>
      <c r="C24" s="8"/>
      <c r="D24" s="1"/>
      <c r="E24" s="1"/>
      <c r="F24" s="1">
        <v>1</v>
      </c>
      <c r="G24" s="8">
        <v>1</v>
      </c>
      <c r="H24" s="8"/>
      <c r="I24" s="1">
        <f t="shared" si="3"/>
        <v>2</v>
      </c>
    </row>
    <row r="26" spans="1:42">
      <c r="A26" s="10" t="s">
        <v>29</v>
      </c>
    </row>
    <row r="27" spans="1:42">
      <c r="A27" s="14" t="s">
        <v>0</v>
      </c>
      <c r="B27" s="8" t="s">
        <v>23</v>
      </c>
      <c r="C27" s="15" t="s">
        <v>24</v>
      </c>
      <c r="D27" s="15" t="s">
        <v>25</v>
      </c>
      <c r="E27" s="15" t="s">
        <v>26</v>
      </c>
      <c r="F27" s="15" t="s">
        <v>31</v>
      </c>
      <c r="G27" s="15" t="s">
        <v>33</v>
      </c>
      <c r="H27" s="8" t="s">
        <v>27</v>
      </c>
      <c r="V27" s="3"/>
      <c r="AC27" s="3"/>
      <c r="AD27" s="3"/>
      <c r="AE27" s="3"/>
      <c r="AF27" s="16"/>
      <c r="AK27" s="17"/>
      <c r="AL27" s="17"/>
      <c r="AP27" s="3"/>
    </row>
    <row r="28" spans="1:42">
      <c r="A28" s="3"/>
      <c r="B28" s="18">
        <v>1</v>
      </c>
      <c r="C28" s="9">
        <v>0</v>
      </c>
      <c r="D28" s="9">
        <v>1</v>
      </c>
      <c r="E28" s="9">
        <v>0</v>
      </c>
      <c r="F28" s="9">
        <v>0</v>
      </c>
      <c r="G28" s="9">
        <v>0</v>
      </c>
      <c r="H28" s="9">
        <v>5</v>
      </c>
      <c r="V28" s="3"/>
      <c r="AC28" s="3"/>
      <c r="AD28" s="3"/>
      <c r="AE28" s="3"/>
      <c r="AF28" s="16"/>
      <c r="AK28" s="17"/>
      <c r="AL28" s="17"/>
      <c r="AP28" s="3"/>
    </row>
    <row r="29" spans="1:42">
      <c r="A29" s="3"/>
      <c r="B29" s="18">
        <v>2</v>
      </c>
      <c r="C29" s="9">
        <v>0</v>
      </c>
      <c r="D29" s="9">
        <v>2</v>
      </c>
      <c r="E29" s="9">
        <v>0</v>
      </c>
      <c r="F29" s="9">
        <v>2</v>
      </c>
      <c r="G29" s="9">
        <v>0</v>
      </c>
      <c r="H29" s="9">
        <v>7</v>
      </c>
      <c r="I29" s="3"/>
      <c r="J29" s="3"/>
      <c r="K29" s="3"/>
      <c r="L29" s="3"/>
      <c r="M29" s="12"/>
      <c r="N29" s="12"/>
      <c r="O29" s="12"/>
      <c r="P29" s="12"/>
      <c r="V29" s="3"/>
      <c r="Y29" s="3"/>
      <c r="Z29" s="19"/>
      <c r="AA29" s="19"/>
      <c r="AB29" s="19"/>
      <c r="AC29" s="20"/>
      <c r="AD29" s="20"/>
      <c r="AE29" s="20"/>
      <c r="AF29" s="21"/>
      <c r="AG29" s="16"/>
      <c r="AH29" s="16"/>
      <c r="AK29" s="17"/>
      <c r="AL29" s="17"/>
      <c r="AM29" s="17"/>
      <c r="AP29" s="3"/>
    </row>
    <row r="30" spans="1:42">
      <c r="A30" s="3"/>
      <c r="B30" s="18">
        <v>3</v>
      </c>
      <c r="C30" s="9">
        <v>0</v>
      </c>
      <c r="D30" s="9">
        <v>2</v>
      </c>
      <c r="E30" s="9">
        <v>2</v>
      </c>
      <c r="F30" s="9">
        <v>2</v>
      </c>
      <c r="G30" s="9">
        <v>0</v>
      </c>
      <c r="H30" s="9">
        <v>7</v>
      </c>
      <c r="I30" s="3"/>
      <c r="J30" s="3"/>
      <c r="K30" s="3"/>
      <c r="L30" s="3"/>
      <c r="M30" s="12"/>
      <c r="N30" s="12"/>
      <c r="O30" s="12"/>
      <c r="P30" s="12"/>
      <c r="V30" s="3"/>
      <c r="Y30" s="3"/>
      <c r="Z30" s="19"/>
      <c r="AA30" s="19"/>
      <c r="AB30" s="19"/>
      <c r="AC30" s="20"/>
      <c r="AD30" s="20"/>
      <c r="AE30" s="20"/>
      <c r="AF30" s="21"/>
      <c r="AG30" s="16"/>
      <c r="AH30" s="16"/>
      <c r="AK30" s="17"/>
      <c r="AL30" s="17"/>
      <c r="AM30" s="17"/>
      <c r="AP30" s="3"/>
    </row>
    <row r="31" spans="1:42">
      <c r="A31" s="3"/>
      <c r="B31" s="18">
        <v>4</v>
      </c>
      <c r="C31" s="9">
        <v>0</v>
      </c>
      <c r="D31" s="9">
        <v>2</v>
      </c>
      <c r="E31" s="9">
        <v>0</v>
      </c>
      <c r="F31" s="9">
        <v>0</v>
      </c>
      <c r="G31" s="9">
        <v>0</v>
      </c>
      <c r="H31" s="9">
        <v>2</v>
      </c>
      <c r="I31" s="3"/>
      <c r="J31" s="3"/>
      <c r="K31" s="3"/>
      <c r="L31" s="3"/>
      <c r="M31" s="12"/>
      <c r="N31" s="12"/>
      <c r="O31" s="12"/>
      <c r="P31" s="12"/>
      <c r="V31" s="3"/>
      <c r="Y31" s="3"/>
      <c r="Z31" s="19"/>
      <c r="AA31" s="19"/>
      <c r="AB31" s="19"/>
      <c r="AC31" s="20"/>
      <c r="AD31" s="20"/>
      <c r="AE31" s="20"/>
      <c r="AF31" s="21"/>
      <c r="AG31" s="16"/>
      <c r="AH31" s="16"/>
      <c r="AK31" s="17"/>
      <c r="AL31" s="17"/>
      <c r="AM31" s="17"/>
      <c r="AP31" s="3"/>
    </row>
    <row r="32" spans="1:42">
      <c r="A32" s="3"/>
      <c r="B32" s="18" t="s">
        <v>6</v>
      </c>
      <c r="C32" s="22">
        <v>0</v>
      </c>
      <c r="D32" s="22">
        <v>7</v>
      </c>
      <c r="E32" s="22">
        <v>2</v>
      </c>
      <c r="F32" s="22">
        <v>4</v>
      </c>
      <c r="G32" s="22">
        <v>0</v>
      </c>
      <c r="H32" s="22">
        <v>21</v>
      </c>
      <c r="I32" s="3"/>
      <c r="J32" s="3"/>
      <c r="K32" s="3"/>
      <c r="L32" s="3"/>
      <c r="M32" s="12"/>
      <c r="N32" s="12"/>
      <c r="O32" s="12"/>
      <c r="P32" s="12"/>
      <c r="V32" s="3"/>
      <c r="Y32" s="3"/>
      <c r="Z32" s="19"/>
      <c r="AA32" s="19"/>
      <c r="AB32" s="19"/>
      <c r="AC32" s="20"/>
      <c r="AD32" s="20"/>
      <c r="AE32" s="20"/>
      <c r="AF32" s="21"/>
      <c r="AG32" s="16"/>
      <c r="AH32" s="16"/>
      <c r="AK32" s="17"/>
      <c r="AL32" s="17"/>
      <c r="AM32" s="17"/>
      <c r="AP32" s="3"/>
    </row>
    <row r="33" spans="1:42">
      <c r="A33" s="23" t="s">
        <v>1</v>
      </c>
      <c r="B33" s="8" t="s">
        <v>23</v>
      </c>
      <c r="C33" s="15" t="s">
        <v>24</v>
      </c>
      <c r="D33" s="15" t="s">
        <v>25</v>
      </c>
      <c r="E33" s="15" t="s">
        <v>26</v>
      </c>
      <c r="F33" s="15" t="s">
        <v>31</v>
      </c>
      <c r="G33" s="15" t="s">
        <v>33</v>
      </c>
      <c r="H33" s="8" t="s">
        <v>27</v>
      </c>
      <c r="I33" s="3"/>
      <c r="J33" s="3"/>
      <c r="K33" s="3"/>
      <c r="L33" s="3"/>
      <c r="M33" s="12"/>
      <c r="N33" s="12"/>
      <c r="O33" s="12"/>
      <c r="P33" s="12"/>
      <c r="V33" s="3"/>
      <c r="Y33" s="3"/>
      <c r="Z33" s="19"/>
      <c r="AA33" s="19"/>
      <c r="AB33" s="19"/>
      <c r="AC33" s="20"/>
      <c r="AD33" s="20"/>
      <c r="AE33" s="20"/>
      <c r="AF33" s="21"/>
      <c r="AG33" s="16"/>
      <c r="AH33" s="16"/>
      <c r="AK33" s="17"/>
      <c r="AL33" s="17"/>
      <c r="AM33" s="17"/>
      <c r="AP33" s="3"/>
    </row>
    <row r="34" spans="1:42">
      <c r="A34" s="3"/>
      <c r="B34" s="18">
        <v>1</v>
      </c>
      <c r="C34" s="9">
        <v>0</v>
      </c>
      <c r="D34" s="9">
        <v>0</v>
      </c>
      <c r="E34" s="9">
        <v>1</v>
      </c>
      <c r="F34" s="9">
        <v>0</v>
      </c>
      <c r="G34" s="9">
        <v>0</v>
      </c>
      <c r="H34" s="9">
        <v>4</v>
      </c>
      <c r="I34" s="3"/>
      <c r="J34" s="3"/>
      <c r="K34" s="3"/>
      <c r="L34" s="3"/>
      <c r="M34" s="12"/>
      <c r="N34" s="12"/>
      <c r="O34" s="12"/>
      <c r="P34" s="12"/>
      <c r="V34" s="3"/>
      <c r="Y34" s="3"/>
      <c r="Z34" s="19"/>
      <c r="AA34" s="19"/>
      <c r="AB34" s="19"/>
      <c r="AC34" s="20"/>
      <c r="AD34" s="20"/>
      <c r="AE34" s="20"/>
      <c r="AF34" s="21"/>
      <c r="AG34" s="16"/>
      <c r="AH34" s="16"/>
      <c r="AK34" s="17"/>
      <c r="AL34" s="17"/>
      <c r="AM34" s="17"/>
      <c r="AP34" s="3"/>
    </row>
    <row r="35" spans="1:42">
      <c r="A35" s="3"/>
      <c r="B35" s="18">
        <v>2</v>
      </c>
      <c r="C35" s="9">
        <v>0</v>
      </c>
      <c r="D35" s="9">
        <v>1</v>
      </c>
      <c r="E35" s="9">
        <v>2</v>
      </c>
      <c r="F35" s="9">
        <v>1</v>
      </c>
      <c r="G35" s="9">
        <v>0</v>
      </c>
      <c r="H35" s="9">
        <v>8</v>
      </c>
      <c r="I35" s="3"/>
      <c r="J35" s="3"/>
      <c r="K35" s="3"/>
      <c r="L35" s="3"/>
      <c r="M35" s="12"/>
      <c r="N35" s="12"/>
      <c r="O35" s="12"/>
      <c r="P35" s="12"/>
      <c r="V35" s="3"/>
      <c r="Y35" s="3"/>
      <c r="Z35" s="19"/>
      <c r="AA35" s="19"/>
      <c r="AB35" s="19"/>
      <c r="AC35" s="20"/>
      <c r="AD35" s="20"/>
      <c r="AE35" s="20"/>
      <c r="AF35" s="21"/>
      <c r="AG35" s="16"/>
      <c r="AH35" s="16"/>
      <c r="AK35" s="17"/>
      <c r="AL35" s="17"/>
      <c r="AM35" s="17"/>
      <c r="AP35" s="3"/>
    </row>
    <row r="36" spans="1:42">
      <c r="A36" s="3"/>
      <c r="B36" s="18">
        <v>3</v>
      </c>
      <c r="C36" s="9">
        <v>1</v>
      </c>
      <c r="D36" s="9">
        <v>2</v>
      </c>
      <c r="E36" s="9">
        <v>1</v>
      </c>
      <c r="F36" s="9">
        <v>3</v>
      </c>
      <c r="G36" s="9">
        <v>3</v>
      </c>
      <c r="H36" s="9">
        <v>7</v>
      </c>
      <c r="I36" s="3"/>
      <c r="J36" s="3"/>
      <c r="K36" s="3"/>
      <c r="L36" s="3"/>
      <c r="M36" s="12"/>
      <c r="N36" s="12"/>
      <c r="O36" s="12"/>
      <c r="P36" s="12"/>
      <c r="V36" s="3"/>
      <c r="Y36" s="3"/>
      <c r="Z36" s="19"/>
      <c r="AA36" s="19"/>
      <c r="AB36" s="19"/>
      <c r="AC36" s="20"/>
      <c r="AD36" s="20"/>
      <c r="AE36" s="20"/>
      <c r="AF36" s="21"/>
      <c r="AG36" s="16"/>
      <c r="AH36" s="16"/>
      <c r="AK36" s="17"/>
      <c r="AL36" s="17"/>
      <c r="AM36" s="17"/>
      <c r="AN36" s="17"/>
      <c r="AO36" s="24"/>
      <c r="AP36" s="3"/>
    </row>
    <row r="37" spans="1:42">
      <c r="B37" s="18">
        <v>4</v>
      </c>
      <c r="C37" s="9">
        <v>0</v>
      </c>
      <c r="D37" s="9">
        <v>1</v>
      </c>
      <c r="E37" s="9">
        <v>2</v>
      </c>
      <c r="F37" s="9">
        <v>0</v>
      </c>
      <c r="G37" s="9">
        <v>0</v>
      </c>
      <c r="H37" s="9">
        <v>4</v>
      </c>
      <c r="I37" s="3"/>
      <c r="J37" s="3"/>
      <c r="K37" s="3"/>
      <c r="L37" s="3"/>
      <c r="M37" s="12"/>
      <c r="N37" s="12"/>
      <c r="O37" s="12"/>
      <c r="P37" s="12"/>
      <c r="V37" s="3"/>
      <c r="Y37" s="3"/>
      <c r="Z37" s="19"/>
      <c r="AA37" s="19"/>
      <c r="AB37" s="19"/>
      <c r="AC37" s="20"/>
      <c r="AD37" s="20"/>
      <c r="AE37" s="20"/>
      <c r="AF37" s="21"/>
      <c r="AG37" s="16"/>
      <c r="AH37" s="16"/>
      <c r="AK37" s="17"/>
      <c r="AL37" s="17"/>
      <c r="AM37" s="17"/>
      <c r="AN37" s="17"/>
      <c r="AP37" s="3"/>
    </row>
    <row r="38" spans="1:42">
      <c r="B38" s="18" t="s">
        <v>6</v>
      </c>
      <c r="C38" s="22">
        <v>1</v>
      </c>
      <c r="D38" s="22">
        <v>4</v>
      </c>
      <c r="E38" s="9">
        <v>6</v>
      </c>
      <c r="F38" s="22">
        <v>4</v>
      </c>
      <c r="G38" s="22">
        <v>3</v>
      </c>
      <c r="H38" s="22">
        <v>23</v>
      </c>
      <c r="I38" s="3"/>
      <c r="J38" s="3"/>
      <c r="K38" s="3"/>
      <c r="L38" s="3"/>
      <c r="M38" s="12"/>
      <c r="N38" s="12"/>
      <c r="O38" s="12"/>
      <c r="P38" s="12"/>
      <c r="V38" s="3"/>
      <c r="Y38" s="3"/>
      <c r="Z38" s="19"/>
      <c r="AA38" s="19"/>
      <c r="AB38" s="19"/>
      <c r="AC38" s="20"/>
      <c r="AD38" s="20"/>
      <c r="AE38" s="20"/>
      <c r="AF38" s="21"/>
      <c r="AG38" s="16"/>
      <c r="AH38" s="16"/>
      <c r="AK38" s="17"/>
      <c r="AL38" s="17"/>
      <c r="AM38" s="17"/>
      <c r="AN38" s="17"/>
      <c r="AP38" s="3"/>
    </row>
    <row r="39" spans="1:42">
      <c r="A39" s="14" t="s">
        <v>2</v>
      </c>
      <c r="B39" s="8" t="s">
        <v>23</v>
      </c>
      <c r="C39" s="15" t="s">
        <v>24</v>
      </c>
      <c r="D39" s="15" t="s">
        <v>25</v>
      </c>
      <c r="E39" s="15" t="s">
        <v>26</v>
      </c>
      <c r="F39" s="15" t="s">
        <v>31</v>
      </c>
      <c r="G39" s="15" t="s">
        <v>33</v>
      </c>
      <c r="H39" s="8" t="s">
        <v>27</v>
      </c>
      <c r="I39" s="3"/>
      <c r="J39" s="3"/>
      <c r="K39" s="3"/>
      <c r="L39" s="3"/>
      <c r="M39" s="12"/>
      <c r="N39" s="12"/>
      <c r="O39" s="12"/>
      <c r="P39" s="12"/>
      <c r="V39" s="3"/>
      <c r="Y39" s="3"/>
      <c r="Z39" s="19"/>
      <c r="AA39" s="19"/>
      <c r="AB39" s="19"/>
      <c r="AC39" s="20"/>
      <c r="AD39" s="20"/>
      <c r="AE39" s="20"/>
      <c r="AF39" s="21"/>
      <c r="AG39" s="16"/>
      <c r="AH39" s="16"/>
      <c r="AK39" s="17"/>
      <c r="AL39" s="17"/>
      <c r="AM39" s="17"/>
      <c r="AP39" s="3"/>
    </row>
    <row r="40" spans="1:42">
      <c r="A40" s="3"/>
      <c r="B40" s="18">
        <v>1</v>
      </c>
      <c r="C40" s="9">
        <v>1</v>
      </c>
      <c r="D40" s="9">
        <v>1</v>
      </c>
      <c r="E40" s="9">
        <v>0</v>
      </c>
      <c r="F40" s="9">
        <v>0</v>
      </c>
      <c r="G40" s="9">
        <v>0</v>
      </c>
      <c r="H40" s="9">
        <v>8</v>
      </c>
      <c r="I40" s="3"/>
      <c r="J40" s="3"/>
      <c r="K40" s="3"/>
      <c r="L40" s="3"/>
      <c r="M40" s="12"/>
      <c r="N40" s="12"/>
      <c r="O40" s="12"/>
      <c r="P40" s="12"/>
      <c r="V40" s="3"/>
      <c r="Y40" s="3"/>
      <c r="Z40" s="19"/>
      <c r="AA40" s="19"/>
      <c r="AB40" s="19"/>
      <c r="AC40" s="20"/>
      <c r="AD40" s="20"/>
      <c r="AE40" s="20"/>
      <c r="AF40" s="21"/>
      <c r="AG40" s="16"/>
      <c r="AH40" s="16"/>
      <c r="AK40" s="17"/>
      <c r="AL40" s="17"/>
      <c r="AM40" s="17"/>
      <c r="AN40" s="17"/>
      <c r="AP40" s="3"/>
    </row>
    <row r="41" spans="1:42">
      <c r="A41" s="3"/>
      <c r="B41" s="18">
        <v>2</v>
      </c>
      <c r="C41" s="9">
        <v>0</v>
      </c>
      <c r="D41" s="9">
        <v>2</v>
      </c>
      <c r="E41" s="9">
        <v>0</v>
      </c>
      <c r="F41" s="9">
        <v>1</v>
      </c>
      <c r="G41" s="9">
        <v>1</v>
      </c>
      <c r="H41" s="9">
        <v>5</v>
      </c>
      <c r="I41" s="3"/>
      <c r="J41" s="3"/>
      <c r="K41" s="3"/>
      <c r="L41" s="3"/>
      <c r="M41" s="12"/>
      <c r="N41" s="12"/>
      <c r="O41" s="12"/>
      <c r="P41" s="12"/>
      <c r="V41" s="3"/>
      <c r="Y41" s="3"/>
      <c r="Z41" s="19"/>
      <c r="AA41" s="19"/>
      <c r="AB41" s="19"/>
      <c r="AC41" s="20"/>
      <c r="AD41" s="20"/>
      <c r="AE41" s="20"/>
      <c r="AF41" s="21"/>
      <c r="AG41" s="16"/>
      <c r="AH41" s="16"/>
      <c r="AK41" s="17"/>
      <c r="AL41" s="17"/>
      <c r="AM41" s="17"/>
      <c r="AN41" s="17"/>
      <c r="AP41" s="3"/>
    </row>
    <row r="42" spans="1:42">
      <c r="B42" s="18">
        <v>3</v>
      </c>
      <c r="C42" s="9">
        <v>0</v>
      </c>
      <c r="D42" s="9">
        <v>2</v>
      </c>
      <c r="E42" s="9">
        <v>1</v>
      </c>
      <c r="F42" s="9">
        <v>1</v>
      </c>
      <c r="G42" s="9">
        <v>1</v>
      </c>
      <c r="H42" s="9">
        <v>6</v>
      </c>
      <c r="I42" s="3"/>
      <c r="J42" s="3"/>
      <c r="K42" s="3"/>
      <c r="L42" s="3"/>
      <c r="M42" s="12"/>
      <c r="N42" s="12"/>
      <c r="O42" s="12"/>
      <c r="P42" s="12"/>
      <c r="V42" s="3"/>
      <c r="Y42" s="3"/>
      <c r="Z42" s="19"/>
      <c r="AA42" s="19"/>
      <c r="AB42" s="19"/>
      <c r="AC42" s="20"/>
      <c r="AD42" s="20"/>
      <c r="AE42" s="20"/>
      <c r="AF42" s="21"/>
      <c r="AG42" s="16"/>
      <c r="AH42" s="16"/>
      <c r="AK42" s="17"/>
      <c r="AL42" s="17"/>
      <c r="AM42" s="17"/>
      <c r="AN42" s="17"/>
      <c r="AP42" s="3"/>
    </row>
    <row r="43" spans="1:42">
      <c r="A43" s="3"/>
      <c r="B43" s="18">
        <v>4</v>
      </c>
      <c r="C43" s="9">
        <v>1</v>
      </c>
      <c r="D43" s="9">
        <v>3</v>
      </c>
      <c r="E43" s="9">
        <v>1</v>
      </c>
      <c r="F43" s="9">
        <v>0</v>
      </c>
      <c r="G43" s="9">
        <v>0</v>
      </c>
      <c r="H43" s="9">
        <v>7</v>
      </c>
      <c r="I43" s="3"/>
      <c r="J43" s="3"/>
      <c r="K43" s="3"/>
      <c r="L43" s="3"/>
      <c r="M43" s="12"/>
      <c r="N43" s="12"/>
      <c r="O43" s="12"/>
      <c r="P43" s="12"/>
      <c r="V43" s="3"/>
      <c r="Y43" s="3"/>
      <c r="Z43" s="19"/>
      <c r="AA43" s="19"/>
      <c r="AB43" s="19"/>
      <c r="AC43" s="20"/>
      <c r="AD43" s="20"/>
      <c r="AE43" s="20"/>
      <c r="AF43" s="21"/>
      <c r="AG43" s="16"/>
      <c r="AH43" s="16"/>
      <c r="AK43" s="17"/>
      <c r="AL43" s="17"/>
      <c r="AM43" s="17"/>
      <c r="AN43" s="17"/>
      <c r="AP43" s="3"/>
    </row>
    <row r="44" spans="1:42">
      <c r="B44" s="18" t="s">
        <v>6</v>
      </c>
      <c r="C44" s="22">
        <v>2</v>
      </c>
      <c r="D44" s="22">
        <v>8</v>
      </c>
      <c r="E44" s="22">
        <v>2</v>
      </c>
      <c r="F44" s="22">
        <v>2</v>
      </c>
      <c r="G44" s="22">
        <v>2</v>
      </c>
      <c r="H44" s="22">
        <v>26</v>
      </c>
      <c r="I44" s="3"/>
      <c r="J44" s="3"/>
      <c r="K44" s="3"/>
      <c r="L44" s="3"/>
      <c r="M44" s="12"/>
      <c r="N44" s="12"/>
      <c r="O44" s="12"/>
      <c r="P44" s="12"/>
      <c r="V44" s="3"/>
      <c r="Y44" s="3"/>
      <c r="Z44" s="19"/>
      <c r="AA44" s="19"/>
      <c r="AB44" s="19"/>
      <c r="AC44" s="20"/>
      <c r="AD44" s="20"/>
      <c r="AE44" s="20"/>
      <c r="AF44" s="21"/>
      <c r="AG44" s="16"/>
      <c r="AH44" s="16"/>
      <c r="AK44" s="17"/>
      <c r="AL44" s="17"/>
      <c r="AM44" s="17"/>
      <c r="AN44" s="17"/>
      <c r="AP44" s="3"/>
    </row>
    <row r="45" spans="1:42">
      <c r="A45" s="14" t="s">
        <v>3</v>
      </c>
      <c r="B45" s="8" t="s">
        <v>23</v>
      </c>
      <c r="C45" s="15" t="s">
        <v>24</v>
      </c>
      <c r="D45" s="15" t="s">
        <v>25</v>
      </c>
      <c r="E45" s="15" t="s">
        <v>26</v>
      </c>
      <c r="F45" s="15" t="s">
        <v>31</v>
      </c>
      <c r="G45" s="15" t="s">
        <v>33</v>
      </c>
      <c r="H45" s="8" t="s">
        <v>27</v>
      </c>
      <c r="I45" s="3"/>
      <c r="J45" s="3"/>
      <c r="K45" s="3"/>
      <c r="L45" s="3"/>
      <c r="M45" s="12"/>
      <c r="N45" s="12"/>
      <c r="O45" s="12"/>
      <c r="P45" s="12"/>
      <c r="V45" s="3"/>
      <c r="Y45" s="3"/>
      <c r="Z45" s="19"/>
      <c r="AA45" s="19"/>
      <c r="AB45" s="19"/>
      <c r="AC45" s="20"/>
      <c r="AD45" s="20"/>
      <c r="AE45" s="20"/>
      <c r="AF45" s="21"/>
      <c r="AG45" s="16"/>
      <c r="AH45" s="16"/>
      <c r="AK45" s="17"/>
      <c r="AL45" s="17"/>
      <c r="AM45" s="17"/>
      <c r="AP45" s="3"/>
    </row>
    <row r="46" spans="1:42">
      <c r="A46" s="3"/>
      <c r="B46" s="18">
        <v>1</v>
      </c>
      <c r="C46" s="9">
        <v>0</v>
      </c>
      <c r="D46" s="9">
        <v>0</v>
      </c>
      <c r="E46" s="9">
        <v>3</v>
      </c>
      <c r="F46" s="9">
        <v>1</v>
      </c>
      <c r="G46" s="9">
        <v>1</v>
      </c>
      <c r="H46" s="9">
        <v>11</v>
      </c>
      <c r="I46" s="3"/>
      <c r="J46" s="3"/>
      <c r="K46" s="3"/>
      <c r="L46" s="3"/>
      <c r="M46" s="12"/>
      <c r="N46" s="12"/>
      <c r="O46" s="12"/>
      <c r="P46" s="12"/>
      <c r="V46" s="3"/>
      <c r="Y46" s="3"/>
      <c r="Z46" s="19"/>
      <c r="AA46" s="19"/>
      <c r="AB46" s="19"/>
      <c r="AC46" s="20"/>
      <c r="AD46" s="20"/>
      <c r="AE46" s="20"/>
      <c r="AF46" s="21"/>
      <c r="AG46" s="16"/>
      <c r="AH46" s="16"/>
      <c r="AK46" s="17"/>
      <c r="AL46" s="17"/>
      <c r="AM46" s="17"/>
      <c r="AP46" s="3"/>
    </row>
    <row r="47" spans="1:42">
      <c r="A47" s="3"/>
      <c r="B47" s="18">
        <v>2</v>
      </c>
      <c r="C47" s="9">
        <v>2</v>
      </c>
      <c r="D47" s="9">
        <v>5</v>
      </c>
      <c r="E47" s="9">
        <v>2</v>
      </c>
      <c r="F47" s="9">
        <v>3</v>
      </c>
      <c r="G47" s="9">
        <v>1</v>
      </c>
      <c r="H47" s="9">
        <v>19</v>
      </c>
      <c r="I47" s="3"/>
      <c r="J47" s="3"/>
      <c r="K47" s="3"/>
      <c r="L47" s="3"/>
      <c r="M47" s="12"/>
      <c r="N47" s="12"/>
      <c r="O47" s="12"/>
      <c r="P47" s="12"/>
      <c r="V47" s="3"/>
      <c r="Y47" s="3"/>
      <c r="Z47" s="19"/>
      <c r="AA47" s="19"/>
      <c r="AB47" s="19"/>
      <c r="AC47" s="20"/>
      <c r="AD47" s="20"/>
      <c r="AE47" s="20"/>
      <c r="AF47" s="21"/>
      <c r="AG47" s="16"/>
      <c r="AH47" s="16"/>
      <c r="AK47" s="17"/>
      <c r="AL47" s="17"/>
      <c r="AM47" s="17"/>
      <c r="AP47" s="3"/>
    </row>
    <row r="48" spans="1:42">
      <c r="A48" s="3"/>
      <c r="B48" s="18">
        <v>3</v>
      </c>
      <c r="C48" s="9">
        <v>2</v>
      </c>
      <c r="D48" s="9">
        <v>4</v>
      </c>
      <c r="E48" s="9">
        <v>6</v>
      </c>
      <c r="F48" s="9">
        <v>1</v>
      </c>
      <c r="G48" s="9">
        <v>0</v>
      </c>
      <c r="H48" s="9">
        <v>18</v>
      </c>
      <c r="I48" s="3"/>
      <c r="J48" s="3"/>
      <c r="K48" s="3"/>
      <c r="L48" s="3"/>
      <c r="M48" s="12"/>
      <c r="N48" s="12"/>
      <c r="O48" s="12"/>
      <c r="P48" s="12"/>
      <c r="V48" s="3"/>
      <c r="Y48" s="3"/>
      <c r="Z48" s="19"/>
      <c r="AA48" s="19"/>
      <c r="AB48" s="19"/>
      <c r="AC48" s="20"/>
      <c r="AD48" s="20"/>
      <c r="AE48" s="20"/>
      <c r="AF48" s="21"/>
      <c r="AG48" s="16"/>
      <c r="AH48" s="16"/>
      <c r="AK48" s="17"/>
      <c r="AL48" s="17"/>
      <c r="AM48" s="17"/>
      <c r="AP48" s="3"/>
    </row>
    <row r="49" spans="1:42">
      <c r="A49" s="3"/>
      <c r="B49" s="18">
        <v>4</v>
      </c>
      <c r="C49" s="9">
        <v>1</v>
      </c>
      <c r="D49" s="9">
        <v>3</v>
      </c>
      <c r="E49" s="9">
        <v>4</v>
      </c>
      <c r="F49" s="9">
        <v>1</v>
      </c>
      <c r="G49" s="9">
        <v>0</v>
      </c>
      <c r="H49" s="9">
        <v>14</v>
      </c>
      <c r="I49" s="3"/>
      <c r="J49" s="3"/>
      <c r="K49" s="3"/>
      <c r="L49" s="3"/>
      <c r="M49" s="12"/>
      <c r="N49" s="12"/>
      <c r="O49" s="12"/>
      <c r="P49" s="12"/>
      <c r="V49" s="3"/>
      <c r="Y49" s="3"/>
      <c r="Z49" s="19"/>
      <c r="AA49" s="19"/>
      <c r="AB49" s="19"/>
      <c r="AC49" s="20"/>
      <c r="AD49" s="20"/>
      <c r="AE49" s="20"/>
      <c r="AF49" s="21"/>
      <c r="AG49" s="16"/>
      <c r="AH49" s="16"/>
      <c r="AK49" s="17"/>
      <c r="AL49" s="17"/>
      <c r="AM49" s="17"/>
      <c r="AP49" s="3"/>
    </row>
    <row r="50" spans="1:42">
      <c r="A50" s="3"/>
      <c r="B50" s="18" t="s">
        <v>6</v>
      </c>
      <c r="C50" s="22">
        <v>5</v>
      </c>
      <c r="D50" s="22">
        <v>12</v>
      </c>
      <c r="E50" s="22">
        <v>15</v>
      </c>
      <c r="F50" s="22">
        <v>6</v>
      </c>
      <c r="G50" s="22">
        <v>2</v>
      </c>
      <c r="H50" s="22">
        <v>62</v>
      </c>
      <c r="I50" s="3"/>
      <c r="J50" s="3"/>
      <c r="K50" s="3"/>
      <c r="L50" s="3"/>
      <c r="M50" s="12"/>
      <c r="N50" s="12"/>
      <c r="O50" s="12"/>
      <c r="P50" s="12"/>
      <c r="V50" s="3"/>
      <c r="Y50" s="3"/>
      <c r="Z50" s="19"/>
      <c r="AA50" s="19"/>
      <c r="AB50" s="19"/>
      <c r="AC50" s="20"/>
      <c r="AD50" s="20"/>
      <c r="AE50" s="20"/>
      <c r="AF50" s="21"/>
      <c r="AG50" s="16"/>
      <c r="AH50" s="16"/>
      <c r="AK50" s="17"/>
      <c r="AL50" s="17"/>
      <c r="AM50" s="17"/>
      <c r="AP50" s="3"/>
    </row>
    <row r="51" spans="1:42">
      <c r="A51" s="23" t="s">
        <v>4</v>
      </c>
      <c r="B51" s="8" t="s">
        <v>23</v>
      </c>
      <c r="C51" s="15" t="s">
        <v>24</v>
      </c>
      <c r="D51" s="15" t="s">
        <v>25</v>
      </c>
      <c r="E51" s="15" t="s">
        <v>26</v>
      </c>
      <c r="F51" s="15" t="s">
        <v>31</v>
      </c>
      <c r="G51" s="15" t="s">
        <v>33</v>
      </c>
      <c r="H51" s="8" t="s">
        <v>27</v>
      </c>
      <c r="I51" s="3"/>
      <c r="J51" s="3"/>
      <c r="K51" s="3"/>
      <c r="L51" s="3"/>
      <c r="M51" s="12"/>
      <c r="N51" s="12"/>
      <c r="O51" s="12"/>
      <c r="P51" s="12"/>
      <c r="V51" s="3"/>
      <c r="Y51" s="3"/>
      <c r="Z51" s="19"/>
      <c r="AA51" s="19"/>
      <c r="AB51" s="19"/>
      <c r="AC51" s="20"/>
      <c r="AD51" s="20"/>
      <c r="AE51" s="20"/>
      <c r="AF51" s="21"/>
      <c r="AG51" s="16"/>
      <c r="AH51" s="16"/>
      <c r="AK51" s="17"/>
      <c r="AL51" s="17"/>
      <c r="AM51" s="17"/>
      <c r="AP51" s="3"/>
    </row>
    <row r="52" spans="1:42">
      <c r="A52" s="3"/>
      <c r="B52" s="18">
        <v>1</v>
      </c>
      <c r="C52" s="9">
        <v>0</v>
      </c>
      <c r="D52" s="9">
        <v>1</v>
      </c>
      <c r="E52" s="9">
        <v>0</v>
      </c>
      <c r="F52" s="9">
        <v>0</v>
      </c>
      <c r="G52" s="9">
        <v>0</v>
      </c>
      <c r="H52" s="9">
        <v>4</v>
      </c>
      <c r="I52" s="3"/>
      <c r="J52" s="3"/>
      <c r="K52" s="3"/>
      <c r="L52" s="3"/>
      <c r="M52" s="12"/>
      <c r="N52" s="12"/>
      <c r="O52" s="12"/>
      <c r="P52" s="12"/>
      <c r="V52" s="3"/>
      <c r="Y52" s="3"/>
      <c r="Z52" s="19"/>
      <c r="AA52" s="19"/>
      <c r="AB52" s="19"/>
      <c r="AC52" s="20"/>
      <c r="AD52" s="20"/>
      <c r="AE52" s="20"/>
      <c r="AF52" s="21"/>
      <c r="AG52" s="16"/>
      <c r="AH52" s="16"/>
      <c r="AK52" s="17"/>
      <c r="AL52" s="17"/>
      <c r="AM52" s="17"/>
      <c r="AP52" s="3"/>
    </row>
    <row r="53" spans="1:42">
      <c r="A53" s="3"/>
      <c r="B53" s="18">
        <v>2</v>
      </c>
      <c r="C53" s="9">
        <v>0</v>
      </c>
      <c r="D53" s="9">
        <v>2</v>
      </c>
      <c r="E53" s="9">
        <v>2</v>
      </c>
      <c r="F53" s="9">
        <v>1</v>
      </c>
      <c r="G53" s="9">
        <v>1</v>
      </c>
      <c r="H53" s="9">
        <v>7</v>
      </c>
      <c r="I53" s="3"/>
      <c r="J53" s="3"/>
      <c r="K53" s="3"/>
      <c r="L53" s="3"/>
      <c r="M53" s="12"/>
      <c r="N53" s="12"/>
      <c r="O53" s="12"/>
      <c r="P53" s="12"/>
      <c r="V53" s="3"/>
      <c r="Y53" s="3"/>
      <c r="Z53" s="19"/>
      <c r="AA53" s="19"/>
      <c r="AB53" s="19"/>
      <c r="AC53" s="20"/>
      <c r="AD53" s="20"/>
      <c r="AE53" s="20"/>
      <c r="AF53" s="21"/>
      <c r="AG53" s="16"/>
      <c r="AH53" s="16"/>
      <c r="AK53" s="17"/>
      <c r="AL53" s="17"/>
      <c r="AM53" s="17"/>
      <c r="AP53" s="3"/>
    </row>
    <row r="54" spans="1:42">
      <c r="A54" s="3"/>
      <c r="B54" s="18">
        <v>3</v>
      </c>
      <c r="C54" s="9">
        <v>1</v>
      </c>
      <c r="D54" s="9">
        <v>1</v>
      </c>
      <c r="E54" s="9">
        <v>4</v>
      </c>
      <c r="F54" s="9">
        <v>3</v>
      </c>
      <c r="G54" s="9">
        <v>0</v>
      </c>
      <c r="H54" s="9">
        <v>14</v>
      </c>
      <c r="I54" s="3"/>
      <c r="J54" s="3"/>
      <c r="K54" s="3"/>
      <c r="L54" s="3"/>
      <c r="M54" s="12"/>
      <c r="N54" s="12"/>
      <c r="O54" s="12"/>
      <c r="P54" s="12"/>
      <c r="V54" s="3"/>
      <c r="Y54" s="3"/>
      <c r="Z54" s="19"/>
      <c r="AA54" s="19"/>
      <c r="AB54" s="19"/>
      <c r="AC54" s="20"/>
      <c r="AD54" s="20"/>
      <c r="AE54" s="20"/>
      <c r="AF54" s="21"/>
      <c r="AG54" s="16"/>
      <c r="AH54" s="16"/>
      <c r="AK54" s="17"/>
      <c r="AL54" s="17"/>
      <c r="AM54" s="17"/>
      <c r="AP54" s="3"/>
    </row>
    <row r="55" spans="1:42">
      <c r="A55" s="3"/>
      <c r="B55" s="18">
        <v>4</v>
      </c>
      <c r="C55" s="9">
        <v>0</v>
      </c>
      <c r="D55" s="9">
        <v>0</v>
      </c>
      <c r="E55" s="9">
        <v>3</v>
      </c>
      <c r="F55" s="9">
        <v>2</v>
      </c>
      <c r="G55" s="9">
        <v>1</v>
      </c>
      <c r="H55" s="9">
        <v>5</v>
      </c>
      <c r="I55" s="3"/>
      <c r="J55" s="3"/>
      <c r="K55" s="3"/>
      <c r="L55" s="3"/>
      <c r="M55" s="12"/>
      <c r="N55" s="12"/>
      <c r="O55" s="12"/>
      <c r="P55" s="12"/>
      <c r="V55" s="3"/>
      <c r="Y55" s="3"/>
      <c r="Z55" s="19"/>
      <c r="AA55" s="19"/>
      <c r="AB55" s="19"/>
      <c r="AC55" s="20"/>
      <c r="AD55" s="20"/>
      <c r="AE55" s="20"/>
      <c r="AF55" s="21"/>
      <c r="AG55" s="16"/>
      <c r="AH55" s="16"/>
      <c r="AK55" s="17"/>
      <c r="AL55" s="17"/>
      <c r="AM55" s="17"/>
      <c r="AP55" s="3"/>
    </row>
    <row r="56" spans="1:42">
      <c r="A56" s="3"/>
      <c r="B56" s="18" t="s">
        <v>6</v>
      </c>
      <c r="C56" s="22">
        <v>1</v>
      </c>
      <c r="D56" s="22">
        <v>4</v>
      </c>
      <c r="E56" s="22">
        <v>9</v>
      </c>
      <c r="F56" s="22">
        <v>6</v>
      </c>
      <c r="G56" s="22">
        <v>2</v>
      </c>
      <c r="H56" s="22">
        <v>30</v>
      </c>
      <c r="I56" s="3"/>
      <c r="J56" s="3"/>
      <c r="K56" s="3"/>
      <c r="L56" s="3"/>
      <c r="M56" s="12"/>
      <c r="N56" s="12"/>
      <c r="O56" s="12"/>
      <c r="P56" s="12"/>
      <c r="V56" s="3"/>
      <c r="Y56" s="3"/>
      <c r="Z56" s="19"/>
      <c r="AA56" s="19"/>
      <c r="AB56" s="19"/>
      <c r="AC56" s="20"/>
      <c r="AD56" s="20"/>
      <c r="AE56" s="20"/>
      <c r="AF56" s="21"/>
      <c r="AG56" s="16"/>
      <c r="AH56" s="16"/>
      <c r="AK56" s="17"/>
      <c r="AL56" s="17"/>
      <c r="AM56" s="17"/>
      <c r="AP56" s="3"/>
    </row>
    <row r="57" spans="1:42">
      <c r="A57" s="25" t="s">
        <v>5</v>
      </c>
      <c r="B57" s="8" t="s">
        <v>23</v>
      </c>
      <c r="C57" s="15" t="s">
        <v>24</v>
      </c>
      <c r="D57" s="15" t="s">
        <v>25</v>
      </c>
      <c r="E57" s="15" t="s">
        <v>26</v>
      </c>
      <c r="F57" s="15" t="s">
        <v>31</v>
      </c>
      <c r="G57" s="15" t="s">
        <v>33</v>
      </c>
      <c r="H57" s="8" t="s">
        <v>27</v>
      </c>
      <c r="I57" s="3"/>
      <c r="J57" s="3"/>
      <c r="K57" s="3"/>
      <c r="L57" s="3"/>
      <c r="M57" s="12"/>
      <c r="N57" s="12"/>
      <c r="O57" s="12"/>
      <c r="P57" s="12"/>
      <c r="V57" s="3"/>
      <c r="Y57" s="3"/>
      <c r="Z57" s="19"/>
      <c r="AA57" s="19"/>
      <c r="AB57" s="19"/>
      <c r="AC57" s="20"/>
      <c r="AD57" s="20"/>
      <c r="AE57" s="20"/>
      <c r="AF57" s="21"/>
      <c r="AG57" s="16"/>
      <c r="AH57" s="16"/>
      <c r="AK57" s="17"/>
      <c r="AL57" s="17"/>
      <c r="AM57" s="17"/>
      <c r="AP57" s="3"/>
    </row>
    <row r="58" spans="1:42">
      <c r="A58" s="3"/>
      <c r="B58" s="18">
        <v>1</v>
      </c>
      <c r="C58" s="9">
        <v>0</v>
      </c>
      <c r="D58" s="9">
        <v>9</v>
      </c>
      <c r="E58" s="9">
        <v>3</v>
      </c>
      <c r="F58" s="9">
        <v>1</v>
      </c>
      <c r="G58" s="9">
        <v>0</v>
      </c>
      <c r="H58" s="9">
        <v>24</v>
      </c>
      <c r="I58" s="3"/>
      <c r="J58" s="3"/>
      <c r="K58" s="3"/>
      <c r="L58" s="3"/>
      <c r="M58" s="12"/>
      <c r="N58" s="12"/>
      <c r="O58" s="12"/>
      <c r="P58" s="12"/>
      <c r="V58" s="3"/>
      <c r="Y58" s="3"/>
      <c r="Z58" s="19"/>
      <c r="AA58" s="19"/>
      <c r="AB58" s="19"/>
      <c r="AC58" s="20"/>
      <c r="AD58" s="20"/>
      <c r="AE58" s="20"/>
      <c r="AF58" s="21"/>
      <c r="AG58" s="16"/>
      <c r="AH58" s="16"/>
      <c r="AK58" s="17"/>
      <c r="AL58" s="17"/>
      <c r="AM58" s="17"/>
      <c r="AP58" s="3"/>
    </row>
    <row r="59" spans="1:42">
      <c r="B59" s="18">
        <v>2</v>
      </c>
      <c r="C59" s="9">
        <v>1</v>
      </c>
      <c r="D59" s="9">
        <v>1</v>
      </c>
      <c r="E59" s="9">
        <v>5</v>
      </c>
      <c r="F59" s="9">
        <v>1</v>
      </c>
      <c r="G59" s="9">
        <v>0</v>
      </c>
      <c r="H59" s="9">
        <v>13</v>
      </c>
      <c r="I59" s="3"/>
      <c r="J59" s="3"/>
      <c r="K59" s="3"/>
      <c r="L59" s="3"/>
      <c r="M59" s="12"/>
      <c r="N59" s="12"/>
      <c r="O59" s="12"/>
      <c r="P59" s="12"/>
      <c r="V59" s="3"/>
      <c r="Y59" s="3"/>
      <c r="Z59" s="19"/>
      <c r="AA59" s="19"/>
      <c r="AB59" s="19"/>
      <c r="AC59" s="20"/>
      <c r="AD59" s="20"/>
      <c r="AE59" s="20"/>
      <c r="AF59" s="21"/>
      <c r="AG59" s="16"/>
      <c r="AH59" s="16"/>
      <c r="AK59" s="17"/>
      <c r="AL59" s="17"/>
      <c r="AM59" s="17"/>
      <c r="AP59" s="3"/>
    </row>
    <row r="60" spans="1:42">
      <c r="A60" s="3"/>
      <c r="B60" s="18" t="s">
        <v>6</v>
      </c>
      <c r="C60" s="22">
        <v>1</v>
      </c>
      <c r="D60" s="22">
        <v>10</v>
      </c>
      <c r="E60" s="22">
        <v>8</v>
      </c>
      <c r="F60" s="22">
        <v>2</v>
      </c>
      <c r="G60" s="22">
        <v>0</v>
      </c>
      <c r="H60" s="22">
        <v>37</v>
      </c>
      <c r="I60" s="3"/>
      <c r="J60" s="3"/>
      <c r="K60" s="3"/>
      <c r="L60" s="3"/>
      <c r="M60" s="12"/>
      <c r="N60" s="12"/>
      <c r="O60" s="12"/>
      <c r="P60" s="12"/>
      <c r="V60" s="3"/>
      <c r="Y60" s="3"/>
      <c r="Z60" s="19"/>
      <c r="AA60" s="19"/>
      <c r="AB60" s="19"/>
      <c r="AC60" s="20"/>
      <c r="AD60" s="20"/>
      <c r="AE60" s="20"/>
      <c r="AF60" s="21"/>
      <c r="AG60" s="16"/>
      <c r="AH60" s="16"/>
      <c r="AK60" s="17"/>
      <c r="AL60" s="17"/>
      <c r="AM60" s="17"/>
      <c r="AP60" s="3"/>
    </row>
    <row r="61" spans="1:42">
      <c r="A61" s="3"/>
      <c r="B61" s="21"/>
      <c r="C61" s="27"/>
      <c r="D61" s="27"/>
      <c r="E61" s="27"/>
      <c r="F61" s="27"/>
      <c r="G61" s="3"/>
      <c r="H61" s="3"/>
      <c r="I61" s="3"/>
      <c r="J61" s="3"/>
      <c r="K61" s="3"/>
      <c r="L61" s="12"/>
      <c r="M61" s="12"/>
      <c r="N61" s="12"/>
      <c r="O61" s="12"/>
      <c r="U61" s="3"/>
      <c r="X61" s="3"/>
      <c r="Y61" s="19"/>
      <c r="Z61" s="19"/>
      <c r="AA61" s="19"/>
      <c r="AB61" s="20"/>
      <c r="AC61" s="20"/>
      <c r="AD61" s="20"/>
      <c r="AE61" s="21"/>
      <c r="AF61" s="16"/>
      <c r="AG61" s="16"/>
      <c r="AJ61" s="17"/>
      <c r="AK61" s="17"/>
      <c r="AL61" s="17"/>
      <c r="AO61" s="3"/>
    </row>
    <row r="62" spans="1:42">
      <c r="A62" t="s">
        <v>22</v>
      </c>
    </row>
    <row r="63" spans="1:42">
      <c r="A63" s="43" t="s">
        <v>36</v>
      </c>
    </row>
    <row r="64" spans="1:42" s="33" customFormat="1">
      <c r="A64" s="43" t="s">
        <v>34</v>
      </c>
    </row>
    <row r="65" spans="1:1">
      <c r="A65" s="43" t="s">
        <v>21</v>
      </c>
    </row>
    <row r="102" spans="1:1" s="13" customFormat="1" ht="18">
      <c r="A102" s="30"/>
    </row>
    <row r="103" spans="1:1" s="13" customFormat="1" ht="18">
      <c r="A103" s="30"/>
    </row>
    <row r="104" spans="1:1" s="13" customFormat="1" ht="18">
      <c r="A104" s="30"/>
    </row>
    <row r="105" spans="1:1" s="13" customFormat="1" ht="18">
      <c r="A105" s="30"/>
    </row>
    <row r="106" spans="1:1" s="13" customFormat="1" ht="18">
      <c r="A106" s="30"/>
    </row>
  </sheetData>
  <phoneticPr fontId="1"/>
  <printOptions horizontalCentered="1" verticalCentered="1"/>
  <pageMargins left="0.25" right="0.25" top="0.75" bottom="0.75" header="0.3" footer="0.3"/>
  <pageSetup paperSize="9" scale="72" orientation="portrait" horizontalDpi="0" verticalDpi="0" copies="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久保木真</dc:creator>
  <cp:lastModifiedBy>久保木真</cp:lastModifiedBy>
  <cp:lastPrinted>2022-08-02T03:37:49Z</cp:lastPrinted>
  <dcterms:created xsi:type="dcterms:W3CDTF">2022-05-18T06:35:45Z</dcterms:created>
  <dcterms:modified xsi:type="dcterms:W3CDTF">2022-10-24T12:28:23Z</dcterms:modified>
</cp:coreProperties>
</file>