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k/Library/Mobile Documents/com~apple~CloudDocs/Documents/盛岡大学ウエルネスセンター/COVID-19対応/オミクロン感染対策/COVID-19関連データ/"/>
    </mc:Choice>
  </mc:AlternateContent>
  <xr:revisionPtr revIDLastSave="0" documentId="13_ncr:1_{626D64E4-0C12-0C42-ACB9-3B677628B12F}" xr6:coauthVersionLast="47" xr6:coauthVersionMax="47" xr10:uidLastSave="{00000000-0000-0000-0000-000000000000}"/>
  <bookViews>
    <workbookView xWindow="-1380" yWindow="500" windowWidth="28800" windowHeight="17500" xr2:uid="{0C257AB6-AA0F-974E-AD03-1B7DE99AE67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9" i="1" l="1"/>
  <c r="H35" i="1"/>
  <c r="C36" i="1"/>
  <c r="D36" i="1"/>
  <c r="E36" i="1"/>
  <c r="F36" i="1"/>
  <c r="G36" i="1"/>
  <c r="B36" i="1"/>
  <c r="D118" i="1" l="1"/>
  <c r="H34" i="1"/>
  <c r="H33" i="1"/>
  <c r="D117" i="1"/>
  <c r="H32" i="1"/>
  <c r="D116" i="1" l="1"/>
  <c r="D115" i="1"/>
  <c r="H28" i="1"/>
  <c r="D114" i="1" l="1"/>
  <c r="H31" i="1"/>
  <c r="D113" i="1" l="1"/>
  <c r="H30" i="1" l="1"/>
  <c r="D112" i="1" l="1"/>
  <c r="D111" i="1"/>
  <c r="H29" i="1"/>
  <c r="D110" i="1" l="1"/>
  <c r="D109" i="1"/>
  <c r="H27" i="1"/>
  <c r="D107" i="1" l="1"/>
  <c r="D108" i="1"/>
  <c r="H26" i="1" l="1"/>
  <c r="H25" i="1" l="1"/>
  <c r="D106" i="1"/>
  <c r="D105" i="1"/>
  <c r="H24" i="1"/>
  <c r="D104" i="1" l="1"/>
  <c r="H23" i="1"/>
  <c r="D103" i="1" l="1"/>
  <c r="D102" i="1"/>
  <c r="D101" i="1"/>
  <c r="D99" i="1" l="1"/>
  <c r="D100" i="1"/>
  <c r="H21" i="1"/>
  <c r="H22" i="1"/>
  <c r="D98" i="1" l="1"/>
  <c r="D97" i="1" l="1"/>
  <c r="H20" i="1"/>
  <c r="D96" i="1" l="1"/>
  <c r="H19" i="1" l="1"/>
  <c r="D95" i="1"/>
  <c r="D94" i="1"/>
  <c r="H18" i="1"/>
  <c r="D93" i="1" l="1"/>
  <c r="H17" i="1"/>
  <c r="D92" i="1"/>
  <c r="D91" i="1"/>
  <c r="D90" i="1"/>
  <c r="D89" i="1"/>
  <c r="H16" i="1"/>
  <c r="H36" i="1" s="1"/>
  <c r="G11" i="1"/>
  <c r="G12" i="1" s="1"/>
  <c r="F11" i="1"/>
  <c r="F12" i="1" s="1"/>
  <c r="E11" i="1"/>
  <c r="E12" i="1" s="1"/>
  <c r="D11" i="1"/>
  <c r="D12" i="1" s="1"/>
  <c r="C11" i="1"/>
  <c r="C12" i="1" s="1"/>
  <c r="B11" i="1"/>
  <c r="B12" i="1" s="1"/>
  <c r="H10" i="1"/>
  <c r="H9" i="1"/>
  <c r="H8" i="1"/>
  <c r="H7" i="1"/>
  <c r="H6" i="1"/>
  <c r="H5" i="1"/>
  <c r="H4" i="1"/>
  <c r="H3" i="1"/>
  <c r="H11" i="1" l="1"/>
  <c r="H12" i="1" s="1"/>
</calcChain>
</file>

<file path=xl/sharedStrings.xml><?xml version="1.0" encoding="utf-8"?>
<sst xmlns="http://schemas.openxmlformats.org/spreadsheetml/2006/main" count="88" uniqueCount="43">
  <si>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</si>
  <si>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</si>
  <si>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</si>
  <si>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</si>
  <si>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</si>
  <si>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</si>
  <si>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</si>
  <si>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1月</t>
    <rPh sb="1" eb="2">
      <t xml:space="preserve">ガツ </t>
    </rPh>
    <phoneticPr fontId="1"/>
  </si>
  <si>
    <t>2月</t>
  </si>
  <si>
    <t>3月</t>
  </si>
  <si>
    <t>4月</t>
  </si>
  <si>
    <t>5月</t>
    <phoneticPr fontId="1"/>
  </si>
  <si>
    <t xml:space="preserve">Last updated: </t>
    <phoneticPr fontId="1"/>
  </si>
  <si>
    <t>新型コロナ感染者数</t>
    <rPh sb="0" eb="2">
      <t xml:space="preserve">シンガタコロナ </t>
    </rPh>
    <rPh sb="5" eb="9">
      <t xml:space="preserve">カンセンシャスウ </t>
    </rPh>
    <phoneticPr fontId="1"/>
  </si>
  <si>
    <t>診断確定日</t>
    <rPh sb="0" eb="5">
      <t xml:space="preserve">シンダンカクテイビ </t>
    </rPh>
    <phoneticPr fontId="1"/>
  </si>
  <si>
    <t>2022年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</si>
  <si>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</si>
  <si>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6月</t>
  </si>
  <si>
    <t>7月</t>
  </si>
  <si>
    <t>過去最多</t>
    <rPh sb="0" eb="2">
      <t xml:space="preserve">カコタイタ </t>
    </rPh>
    <rPh sb="2" eb="4">
      <t xml:space="preserve">サイタ </t>
    </rPh>
    <phoneticPr fontId="1"/>
  </si>
  <si>
    <t>※感染経路不明例が急増しています。感染者急増に伴い無症状感染者も増加していることが窺えます。</t>
    <rPh sb="1" eb="8">
      <t xml:space="preserve">カンセンケイロフメイレイガ </t>
    </rPh>
    <rPh sb="9" eb="11">
      <t xml:space="preserve">キュウゾウシテイマス。 </t>
    </rPh>
    <rPh sb="17" eb="20">
      <t xml:space="preserve">カンセンシャ </t>
    </rPh>
    <rPh sb="20" eb="22">
      <t xml:space="preserve">キュウゾウニトモナイ </t>
    </rPh>
    <rPh sb="25" eb="31">
      <t xml:space="preserve">ムショウジョウカンセンシャ </t>
    </rPh>
    <rPh sb="32" eb="34">
      <t xml:space="preserve">ゾウカシテイルコトガ </t>
    </rPh>
    <rPh sb="41" eb="42">
      <t xml:space="preserve">ウカガエマス。 </t>
    </rPh>
    <phoneticPr fontId="1"/>
  </si>
  <si>
    <t>PCR検査の場合、報告が翌日、翌々日になるため、前日、前々日の感染者数が増えることがあります。</t>
    <rPh sb="3" eb="5">
      <t xml:space="preserve">ケンサ </t>
    </rPh>
    <rPh sb="6" eb="8">
      <t xml:space="preserve">バアイ </t>
    </rPh>
    <rPh sb="9" eb="11">
      <t xml:space="preserve">ホウコクガ </t>
    </rPh>
    <rPh sb="12" eb="14">
      <t xml:space="preserve">ヨクジツニナルタメ、 </t>
    </rPh>
    <rPh sb="15" eb="16">
      <t xml:space="preserve">ヨクヨクジツ </t>
    </rPh>
    <rPh sb="24" eb="26">
      <t xml:space="preserve">ゼンジツノ </t>
    </rPh>
    <rPh sb="27" eb="28">
      <t xml:space="preserve">ゼンゼンジツ </t>
    </rPh>
    <rPh sb="31" eb="34">
      <t xml:space="preserve">カンセンシャ </t>
    </rPh>
    <rPh sb="34" eb="35">
      <t xml:space="preserve">スウガ </t>
    </rPh>
    <rPh sb="36" eb="37">
      <t xml:space="preserve">フエル </t>
    </rPh>
    <phoneticPr fontId="1"/>
  </si>
  <si>
    <t>8月</t>
  </si>
  <si>
    <t>自宅療養者数</t>
    <rPh sb="0" eb="6">
      <t xml:space="preserve">ジタクリョウヨウシャスウ </t>
    </rPh>
    <phoneticPr fontId="1"/>
  </si>
  <si>
    <t>宿泊療養者数</t>
    <rPh sb="0" eb="6">
      <t xml:space="preserve">シュクハクリョウヨウシャスウ </t>
    </rPh>
    <phoneticPr fontId="1"/>
  </si>
  <si>
    <t>療養者数合計</t>
    <rPh sb="0" eb="3">
      <t xml:space="preserve">リョウヨウシャ </t>
    </rPh>
    <rPh sb="3" eb="4">
      <t xml:space="preserve">スウ </t>
    </rPh>
    <rPh sb="4" eb="6">
      <t xml:space="preserve">ゴウケイ </t>
    </rPh>
    <phoneticPr fontId="1"/>
  </si>
  <si>
    <t>療養者数</t>
    <rPh sb="0" eb="4">
      <t xml:space="preserve">リョウヨウシャスウ </t>
    </rPh>
    <phoneticPr fontId="1"/>
  </si>
  <si>
    <t>8月合計</t>
    <phoneticPr fontId="1"/>
  </si>
  <si>
    <t>※県内の感染者急増に伴い、7月下旬から濃厚接触者・感染疑い例も急増しています。</t>
    <rPh sb="1" eb="3">
      <t xml:space="preserve">ケンナイ </t>
    </rPh>
    <rPh sb="4" eb="9">
      <t xml:space="preserve">カンセンシャキュウゾウニトモナイ </t>
    </rPh>
    <rPh sb="14" eb="15">
      <t xml:space="preserve">ガツ </t>
    </rPh>
    <rPh sb="15" eb="17">
      <t xml:space="preserve">ゲジュンカラ </t>
    </rPh>
    <rPh sb="19" eb="24">
      <t xml:space="preserve">ノウコウセッショクシャ </t>
    </rPh>
    <rPh sb="25" eb="28">
      <t xml:space="preserve">カンセンウタガイレイガ </t>
    </rPh>
    <rPh sb="31" eb="33">
      <t xml:space="preserve">キュウゾウシテイマス </t>
    </rPh>
    <phoneticPr fontId="1"/>
  </si>
  <si>
    <r>
      <t>※感染回避には、マスク着用・常時換気が重要です。</t>
    </r>
    <r>
      <rPr>
        <b/>
        <u/>
        <sz val="12"/>
        <color rgb="FFFF0000"/>
        <rFont val="游明朝"/>
        <family val="1"/>
        <charset val="128"/>
      </rPr>
      <t>エアロゾル感染(空気感染)も確認されています。</t>
    </r>
    <r>
      <rPr>
        <b/>
        <sz val="12"/>
        <color rgb="FFFF0000"/>
        <rFont val="游明朝"/>
        <family val="1"/>
        <charset val="128"/>
      </rPr>
      <t>密閉空間を避けて慎重な行動を!</t>
    </r>
    <rPh sb="1" eb="5">
      <t xml:space="preserve">カンセンカイヒノ </t>
    </rPh>
    <rPh sb="14" eb="18">
      <t xml:space="preserve">ジョウジカンキ </t>
    </rPh>
    <rPh sb="19" eb="21">
      <t xml:space="preserve">ジュウヨウデス。 </t>
    </rPh>
    <rPh sb="32" eb="34">
      <t xml:space="preserve">クウキ </t>
    </rPh>
    <rPh sb="34" eb="36">
      <t xml:space="preserve">カンセン </t>
    </rPh>
    <rPh sb="38" eb="40">
      <t xml:space="preserve">カクニンサレテイマス </t>
    </rPh>
    <rPh sb="47" eb="51">
      <t xml:space="preserve">ミッペイクウカンヲ </t>
    </rPh>
    <rPh sb="52" eb="53">
      <t xml:space="preserve">サケテ </t>
    </rPh>
    <rPh sb="55" eb="57">
      <t xml:space="preserve">シンチョウナコウドウヲ </t>
    </rPh>
    <phoneticPr fontId="1"/>
  </si>
  <si>
    <t>※感染者数は、検査実施日で報告しています。</t>
    <rPh sb="1" eb="5">
      <t xml:space="preserve">カンセンシャスウ </t>
    </rPh>
    <rPh sb="7" eb="12">
      <t xml:space="preserve">ケンサジッシビ </t>
    </rPh>
    <rPh sb="13" eb="15">
      <t xml:space="preserve">ホウコクシテイマス </t>
    </rPh>
    <phoneticPr fontId="1"/>
  </si>
  <si>
    <t>1名( 8/22診断日)</t>
    <rPh sb="1" eb="2">
      <t>メイ</t>
    </rPh>
    <rPh sb="8" eb="11">
      <t xml:space="preserve">シンダンビ </t>
    </rPh>
    <phoneticPr fontId="1"/>
  </si>
  <si>
    <t>学年</t>
    <rPh sb="0" eb="2">
      <t xml:space="preserve">ガクネン </t>
    </rPh>
    <phoneticPr fontId="1"/>
  </si>
  <si>
    <t>2022年6月</t>
    <rPh sb="4" eb="5">
      <t xml:space="preserve">ネン </t>
    </rPh>
    <rPh sb="6" eb="7">
      <t xml:space="preserve">ガツ </t>
    </rPh>
    <phoneticPr fontId="1"/>
  </si>
  <si>
    <t>2022年7月</t>
    <rPh sb="4" eb="5">
      <t xml:space="preserve">ネン </t>
    </rPh>
    <rPh sb="6" eb="7">
      <t xml:space="preserve">ガツ </t>
    </rPh>
    <phoneticPr fontId="1"/>
  </si>
  <si>
    <t>2022年8月</t>
    <rPh sb="4" eb="5">
      <t xml:space="preserve">ネン </t>
    </rPh>
    <rPh sb="6" eb="7">
      <t xml:space="preserve">ガツ </t>
    </rPh>
    <phoneticPr fontId="1"/>
  </si>
  <si>
    <t>22年1月〜</t>
    <rPh sb="2" eb="3">
      <t xml:space="preserve">ネン </t>
    </rPh>
    <rPh sb="4" eb="5">
      <t xml:space="preserve">ガツ </t>
    </rPh>
    <phoneticPr fontId="1"/>
  </si>
  <si>
    <t>診断確定日別感染者数</t>
    <rPh sb="0" eb="4">
      <t xml:space="preserve">シンダンカクテイベツ </t>
    </rPh>
    <rPh sb="4" eb="5">
      <t xml:space="preserve">ヒ </t>
    </rPh>
    <rPh sb="5" eb="6">
      <t xml:space="preserve">ベツ </t>
    </rPh>
    <rPh sb="6" eb="10">
      <t xml:space="preserve">カンセンシャスウ </t>
    </rPh>
    <phoneticPr fontId="1"/>
  </si>
  <si>
    <t>学科学年別陽性者数</t>
    <rPh sb="0" eb="5">
      <t xml:space="preserve">ガッカガクネンベツ </t>
    </rPh>
    <rPh sb="5" eb="9">
      <t xml:space="preserve">ヨウセイシャスウ </t>
    </rPh>
    <phoneticPr fontId="1"/>
  </si>
  <si>
    <t>※岩手県の先週(8/21〜8/27)の1週間平均の検査陽性率は64%、平均の感染者数は、1,330名と前週に比べわずかに減少に転じている。</t>
    <rPh sb="1" eb="4">
      <t xml:space="preserve">イワテケン </t>
    </rPh>
    <rPh sb="5" eb="7">
      <t xml:space="preserve">センシュウ </t>
    </rPh>
    <rPh sb="20" eb="24">
      <t xml:space="preserve">シュウカンヘイキン </t>
    </rPh>
    <rPh sb="25" eb="30">
      <t xml:space="preserve">ケンサヨウセイリツハ </t>
    </rPh>
    <rPh sb="35" eb="37">
      <t xml:space="preserve">ヘイキンノ </t>
    </rPh>
    <rPh sb="38" eb="42">
      <t xml:space="preserve">カンセンシャスウ </t>
    </rPh>
    <rPh sb="49" eb="50">
      <t xml:space="preserve">メイ </t>
    </rPh>
    <rPh sb="54" eb="55">
      <t xml:space="preserve">クラベ </t>
    </rPh>
    <rPh sb="60" eb="62">
      <t xml:space="preserve">ゲンショウ </t>
    </rPh>
    <rPh sb="63" eb="64">
      <t xml:space="preserve">テンジテイル </t>
    </rPh>
    <phoneticPr fontId="1"/>
  </si>
  <si>
    <t>1名( 8/27診断日)</t>
    <rPh sb="1" eb="2">
      <t>メイ</t>
    </rPh>
    <rPh sb="8" eb="11">
      <t xml:space="preserve">シンダンビ </t>
    </rPh>
    <phoneticPr fontId="1"/>
  </si>
  <si>
    <t>3名(8/29診断2名、8/30診断1名)</t>
    <rPh sb="1" eb="2">
      <t>メイ</t>
    </rPh>
    <rPh sb="7" eb="9">
      <t xml:space="preserve">シンダン </t>
    </rPh>
    <rPh sb="10" eb="11">
      <t xml:space="preserve">メイ </t>
    </rPh>
    <rPh sb="16" eb="18">
      <t xml:space="preserve">シンダン </t>
    </rPh>
    <rPh sb="19" eb="20">
      <t xml:space="preserve">メイ </t>
    </rPh>
    <phoneticPr fontId="1"/>
  </si>
  <si>
    <t>2名(8/30診断1名、8/31診断1名)</t>
    <rPh sb="1" eb="2">
      <t>メイ</t>
    </rPh>
    <rPh sb="7" eb="9">
      <t xml:space="preserve">シンダン </t>
    </rPh>
    <rPh sb="10" eb="11">
      <t xml:space="preserve">メイ </t>
    </rPh>
    <rPh sb="16" eb="18">
      <t xml:space="preserve">シンダン </t>
    </rPh>
    <rPh sb="19" eb="20">
      <t xml:space="preserve">メイ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</si>
</sst>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yyyy/m/d\(aaa\)"/>
    <numFmt numFmtId="177" formatCode="0.0%"/>
    <numFmt numFmtId="178" formatCode="0_);[Red]\(0\)"/>
    <numFmt numFmtId="184" formatCode="0.0_);[Red]\(0.0\)"/>
    <numFmt numFmtId="185" formatCode="yyyy/m/d\(aaa\);;;"/>
  </numFmts>
  <fonts count="10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  <font>
      <b/>
      <sz val="12"/>
      <color theme="1"/>
      <name val="游明朝"/>
      <family val="1"/>
      <charset val="128"/>
    </font>
    <font>
      <sz val="12"/>
      <color rgb="FFFF0000"/>
      <name val="游明朝"/>
      <family val="1"/>
      <charset val="128"/>
    </font>
    <font>
      <b/>
      <sz val="12"/>
      <color rgb="FFFF0000"/>
      <name val="游明朝"/>
      <family val="1"/>
      <charset val="128"/>
    </font>
    <font>
      <b/>
      <u/>
      <sz val="12"/>
      <color rgb="FFFF0000"/>
      <name val="游明朝"/>
      <family val="1"/>
      <charset val="128"/>
    </font>
    <font>
      <sz val="12"/>
      <color rgb="FF000000"/>
      <name val="游明朝"/>
      <family val="1"/>
      <charset val="128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7" fontId="0" fillId="0" borderId="5" xfId="1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7" fontId="0" fillId="0" borderId="6" xfId="1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1" xfId="0" applyBorder="1">
      <alignment vertical="center"/>
    </xf>
    <xf numFmtId="178" fontId="0" fillId="0" borderId="1" xfId="0" applyNumberFormat="1" applyBorder="1">
      <alignment vertical="center"/>
    </xf>
    <xf numFmtId="0" fontId="4" fillId="0" borderId="0" xfId="0" applyFont="1">
      <alignment vertical="center"/>
    </xf>
    <xf numFmtId="20" fontId="0" fillId="0" borderId="0" xfId="0" applyNumberForma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1" xfId="0" applyNumberFormat="1" applyFill="1" applyBorder="1">
      <alignment vertical="center"/>
    </xf>
    <xf numFmtId="0" fontId="0" fillId="0" borderId="0" xfId="0" applyFill="1">
      <alignment vertical="center"/>
    </xf>
    <xf numFmtId="0" fontId="0" fillId="0" borderId="1" xfId="0" applyFill="1" applyBorder="1" applyAlignment="1">
      <alignment horizontal="center" vertical="center"/>
    </xf>
    <xf numFmtId="178" fontId="8" fillId="0" borderId="1" xfId="0" applyNumberFormat="1" applyFont="1" applyBorder="1">
      <alignment vertical="center"/>
    </xf>
    <xf numFmtId="178" fontId="8" fillId="0" borderId="8" xfId="0" applyNumberFormat="1" applyFont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0" xfId="0" applyNumberFormat="1" applyFill="1" applyBorder="1">
      <alignment vertical="center"/>
    </xf>
    <xf numFmtId="178" fontId="0" fillId="0" borderId="1" xfId="0" applyNumberFormat="1" applyFill="1" applyBorder="1">
      <alignment vertical="center"/>
    </xf>
    <xf numFmtId="0" fontId="2" fillId="0" borderId="9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8" fontId="0" fillId="0" borderId="0" xfId="0" applyNumberFormat="1">
      <alignment vertical="center"/>
    </xf>
    <xf numFmtId="184" fontId="0" fillId="0" borderId="0" xfId="0" applyNumberFormat="1">
      <alignment vertical="center"/>
    </xf>
    <xf numFmtId="178" fontId="0" fillId="0" borderId="1" xfId="0" applyNumberFormat="1" applyBorder="1" applyAlignment="1">
      <alignment horizontal="center" vertical="center"/>
    </xf>
    <xf numFmtId="185" fontId="0" fillId="0" borderId="0" xfId="0" applyNumberFormat="1">
      <alignment vertical="center"/>
    </xf>
    <xf numFmtId="185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8" fontId="2" fillId="0" borderId="1" xfId="0" applyNumberFormat="1" applyFont="1" applyBorder="1">
      <alignment vertical="center"/>
    </xf>
    <xf numFmtId="0" fontId="0" fillId="0" borderId="9" xfId="0" applyBorder="1" applyAlignment="1">
      <alignment horizontal="center" vertical="center"/>
    </xf>
    <xf numFmtId="0" fontId="2" fillId="0" borderId="0" xfId="0" applyFont="1">
      <alignment vertical="center"/>
    </xf>
    <xf numFmtId="49" fontId="2" fillId="0" borderId="9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78" fontId="0" fillId="0" borderId="0" xfId="0" applyNumberFormat="1" applyBorder="1" applyAlignment="1">
      <alignment horizontal="center" vertical="center"/>
    </xf>
    <xf numFmtId="178" fontId="2" fillId="0" borderId="0" xfId="0" applyNumberFormat="1" applyFont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colors>
    <mruColors>
      <color rgb="FFFF40FF"/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sheetPr>
    <pageSetUpPr fitToPage="1"/>
  </sheetPr>
  <dimension ref="A1:AO161"/>
  <sheetViews>
    <sheetView tabSelected="1" zoomScaleNormal="100" workbookViewId="0">
      <selection activeCell="A44" sqref="A44:F77"/>
    </sheetView>
  </sheetViews>
  <sheetFormatPr baseColWidth="10" defaultRowHeight="20"/>
  <cols>
    <col min="1" max="1" width="13" bestFit="1" customWidth="1"/>
    <col min="6" max="6" width="13.28515625" bestFit="1" customWidth="1"/>
    <col min="7" max="7" width="13.140625" bestFit="1" customWidth="1"/>
    <col min="8" max="8" width="10.85546875" bestFit="1" customWidth="1"/>
    <col min="9" max="18" width="10.28515625" bestFit="1" customWidth="1"/>
    <col min="19" max="19" width="10.85546875" bestFit="1" customWidth="1"/>
    <col min="20" max="20" width="11.42578125" customWidth="1"/>
    <col min="21" max="25" width="10.85546875" bestFit="1" customWidth="1"/>
  </cols>
  <sheetData>
    <row r="1" spans="1:9">
      <c r="A1" s="15" t="s">
        <v>13</v>
      </c>
      <c r="F1" t="s">
        <v>12</v>
      </c>
      <c r="G1" s="18">
        <v>44803</v>
      </c>
      <c r="H1" s="16">
        <v>0.97916666666666663</v>
      </c>
    </row>
    <row r="2" spans="1:9" s="20" customFormat="1">
      <c r="A2" s="21" t="s">
        <v>15</v>
      </c>
      <c r="B2" s="24" t="s">
        <v>0</v>
      </c>
      <c r="C2" s="21" t="s">
        <v>1</v>
      </c>
      <c r="D2" s="24" t="s">
        <v>2</v>
      </c>
      <c r="E2" s="24" t="s">
        <v>3</v>
      </c>
      <c r="F2" s="21" t="s">
        <v>4</v>
      </c>
      <c r="G2" s="25" t="s">
        <v>5</v>
      </c>
      <c r="H2" s="21" t="s">
        <v>6</v>
      </c>
    </row>
    <row r="3" spans="1:9">
      <c r="A3" s="1" t="s">
        <v>7</v>
      </c>
      <c r="B3" s="1">
        <v>1</v>
      </c>
      <c r="C3" s="1">
        <v>0</v>
      </c>
      <c r="D3" s="1">
        <v>0</v>
      </c>
      <c r="E3" s="1">
        <v>2</v>
      </c>
      <c r="F3" s="1">
        <v>0</v>
      </c>
      <c r="G3" s="1">
        <v>0</v>
      </c>
      <c r="H3" s="1">
        <f t="shared" ref="H3:H10" si="0">SUM(B3:G3)</f>
        <v>3</v>
      </c>
    </row>
    <row r="4" spans="1:9">
      <c r="A4" s="1" t="s">
        <v>8</v>
      </c>
      <c r="B4" s="1">
        <v>2</v>
      </c>
      <c r="C4" s="1">
        <v>0</v>
      </c>
      <c r="D4" s="1">
        <v>4</v>
      </c>
      <c r="E4" s="1">
        <v>1</v>
      </c>
      <c r="F4" s="1">
        <v>0</v>
      </c>
      <c r="G4" s="1">
        <v>7</v>
      </c>
      <c r="H4" s="1">
        <f t="shared" si="0"/>
        <v>14</v>
      </c>
    </row>
    <row r="5" spans="1:9">
      <c r="A5" s="1" t="s">
        <v>9</v>
      </c>
      <c r="B5" s="1">
        <v>0</v>
      </c>
      <c r="C5" s="1">
        <v>2</v>
      </c>
      <c r="D5" s="1">
        <v>3</v>
      </c>
      <c r="E5" s="1">
        <v>8</v>
      </c>
      <c r="F5" s="1">
        <v>5</v>
      </c>
      <c r="G5" s="1">
        <v>2</v>
      </c>
      <c r="H5" s="1">
        <f t="shared" si="0"/>
        <v>20</v>
      </c>
    </row>
    <row r="6" spans="1:9">
      <c r="A6" s="1" t="s">
        <v>10</v>
      </c>
      <c r="B6" s="1">
        <v>3</v>
      </c>
      <c r="C6" s="1">
        <v>2</v>
      </c>
      <c r="D6" s="1">
        <v>0</v>
      </c>
      <c r="E6" s="1">
        <v>5</v>
      </c>
      <c r="F6" s="1">
        <v>2</v>
      </c>
      <c r="G6" s="1">
        <v>3</v>
      </c>
      <c r="H6" s="1">
        <f t="shared" si="0"/>
        <v>15</v>
      </c>
    </row>
    <row r="7" spans="1:9">
      <c r="A7" s="1" t="s">
        <v>11</v>
      </c>
      <c r="B7" s="1">
        <v>2</v>
      </c>
      <c r="C7" s="1">
        <v>4</v>
      </c>
      <c r="D7" s="1">
        <v>5</v>
      </c>
      <c r="E7" s="1">
        <v>8</v>
      </c>
      <c r="F7" s="1">
        <v>3</v>
      </c>
      <c r="G7" s="1">
        <v>4</v>
      </c>
      <c r="H7" s="1">
        <f t="shared" si="0"/>
        <v>26</v>
      </c>
    </row>
    <row r="8" spans="1:9">
      <c r="A8" s="1" t="s">
        <v>17</v>
      </c>
      <c r="B8" s="1">
        <v>0</v>
      </c>
      <c r="C8" s="1">
        <v>1</v>
      </c>
      <c r="D8" s="1">
        <v>2</v>
      </c>
      <c r="E8" s="1">
        <v>5</v>
      </c>
      <c r="F8" s="1">
        <v>1</v>
      </c>
      <c r="G8" s="1">
        <v>1</v>
      </c>
      <c r="H8" s="1">
        <f t="shared" si="0"/>
        <v>10</v>
      </c>
    </row>
    <row r="9" spans="1:9" s="20" customFormat="1">
      <c r="A9" s="21" t="s">
        <v>18</v>
      </c>
      <c r="B9" s="11">
        <v>7</v>
      </c>
      <c r="C9" s="21">
        <v>4</v>
      </c>
      <c r="D9" s="11">
        <v>8</v>
      </c>
      <c r="E9" s="11">
        <v>10</v>
      </c>
      <c r="F9" s="21">
        <v>4</v>
      </c>
      <c r="G9" s="11">
        <v>10</v>
      </c>
      <c r="H9" s="46">
        <f t="shared" si="0"/>
        <v>43</v>
      </c>
      <c r="I9" s="47" t="s">
        <v>19</v>
      </c>
    </row>
    <row r="10" spans="1:9" s="20" customFormat="1" ht="21" thickBot="1">
      <c r="A10" s="48" t="s">
        <v>22</v>
      </c>
      <c r="B10" s="49">
        <v>1</v>
      </c>
      <c r="C10" s="26">
        <v>5</v>
      </c>
      <c r="D10" s="48">
        <v>2</v>
      </c>
      <c r="E10" s="11">
        <v>10</v>
      </c>
      <c r="F10" s="26">
        <v>9</v>
      </c>
      <c r="G10" s="48">
        <v>8</v>
      </c>
      <c r="H10" s="21">
        <f t="shared" si="0"/>
        <v>35</v>
      </c>
      <c r="I10" s="47"/>
    </row>
    <row r="11" spans="1:9" ht="21" thickBot="1">
      <c r="A11" s="5" t="s">
        <v>6</v>
      </c>
      <c r="B11" s="6">
        <f>SUM(B3:B10)</f>
        <v>16</v>
      </c>
      <c r="C11" s="6">
        <f t="shared" ref="C11:H11" si="1">SUM(C3:C10)</f>
        <v>18</v>
      </c>
      <c r="D11" s="6">
        <f t="shared" si="1"/>
        <v>24</v>
      </c>
      <c r="E11" s="6">
        <f t="shared" si="1"/>
        <v>49</v>
      </c>
      <c r="F11" s="6">
        <f t="shared" si="1"/>
        <v>24</v>
      </c>
      <c r="G11" s="6">
        <f t="shared" si="1"/>
        <v>35</v>
      </c>
      <c r="H11" s="10">
        <f t="shared" si="1"/>
        <v>166</v>
      </c>
    </row>
    <row r="12" spans="1:9">
      <c r="A12" s="8" t="s">
        <v>16</v>
      </c>
      <c r="B12" s="7">
        <f>B11/247</f>
        <v>6.4777327935222673E-2</v>
      </c>
      <c r="C12" s="7">
        <f>C11/303</f>
        <v>5.9405940594059403E-2</v>
      </c>
      <c r="D12" s="7">
        <f>D11/324</f>
        <v>7.407407407407407E-2</v>
      </c>
      <c r="E12" s="7">
        <f>E11/545</f>
        <v>8.990825688073395E-2</v>
      </c>
      <c r="F12" s="7">
        <f>F11/300</f>
        <v>0.08</v>
      </c>
      <c r="G12" s="9">
        <f>G11/183</f>
        <v>0.19125683060109289</v>
      </c>
      <c r="H12" s="7">
        <f>H11/1902</f>
        <v>8.7276550998948474E-2</v>
      </c>
    </row>
    <row r="14" spans="1:9">
      <c r="A14" s="43" t="s">
        <v>37</v>
      </c>
    </row>
    <row r="15" spans="1:9">
      <c r="A15" s="1" t="s">
        <v>14</v>
      </c>
      <c r="B15" s="2" t="s">
        <v>0</v>
      </c>
      <c r="C15" s="1" t="s">
        <v>1</v>
      </c>
      <c r="D15" s="2" t="s">
        <v>2</v>
      </c>
      <c r="E15" s="2" t="s">
        <v>3</v>
      </c>
      <c r="F15" s="1" t="s">
        <v>4</v>
      </c>
      <c r="G15" s="17" t="s">
        <v>5</v>
      </c>
      <c r="H15" s="1" t="s">
        <v>6</v>
      </c>
    </row>
    <row r="16" spans="1:9">
      <c r="A16" s="3">
        <v>44777</v>
      </c>
      <c r="B16" s="1"/>
      <c r="C16" s="1"/>
      <c r="D16" s="1">
        <v>1</v>
      </c>
      <c r="E16" s="1"/>
      <c r="F16" s="1">
        <v>1</v>
      </c>
      <c r="G16" s="1"/>
      <c r="H16" s="1">
        <f t="shared" ref="H16:H35" si="2">SUM(B16:G16)</f>
        <v>2</v>
      </c>
    </row>
    <row r="17" spans="1:8" s="20" customFormat="1">
      <c r="A17" s="19">
        <v>44778</v>
      </c>
      <c r="B17" s="21"/>
      <c r="C17" s="21"/>
      <c r="D17" s="21"/>
      <c r="E17" s="21">
        <v>4</v>
      </c>
      <c r="F17" s="21"/>
      <c r="G17" s="21"/>
      <c r="H17" s="21">
        <f t="shared" si="2"/>
        <v>4</v>
      </c>
    </row>
    <row r="18" spans="1:8" s="20" customFormat="1">
      <c r="A18" s="19">
        <v>44779</v>
      </c>
      <c r="B18" s="21"/>
      <c r="C18" s="21"/>
      <c r="D18" s="21"/>
      <c r="E18" s="21">
        <v>1</v>
      </c>
      <c r="F18" s="21"/>
      <c r="G18" s="21">
        <v>1</v>
      </c>
      <c r="H18" s="21">
        <f t="shared" si="2"/>
        <v>2</v>
      </c>
    </row>
    <row r="19" spans="1:8" s="20" customFormat="1">
      <c r="A19" s="19">
        <v>44781</v>
      </c>
      <c r="B19" s="21"/>
      <c r="C19" s="21">
        <v>1</v>
      </c>
      <c r="D19" s="21"/>
      <c r="E19" s="21"/>
      <c r="F19" s="21">
        <v>1</v>
      </c>
      <c r="G19" s="21">
        <v>1</v>
      </c>
      <c r="H19" s="21">
        <f t="shared" si="2"/>
        <v>3</v>
      </c>
    </row>
    <row r="20" spans="1:8" s="20" customFormat="1">
      <c r="A20" s="19">
        <v>44782</v>
      </c>
      <c r="B20" s="21"/>
      <c r="C20" s="21"/>
      <c r="D20" s="21"/>
      <c r="E20" s="21">
        <v>1</v>
      </c>
      <c r="F20" s="21"/>
      <c r="G20" s="21">
        <v>1</v>
      </c>
      <c r="H20" s="21">
        <f t="shared" si="2"/>
        <v>2</v>
      </c>
    </row>
    <row r="21" spans="1:8" s="20" customFormat="1">
      <c r="A21" s="19">
        <v>44783</v>
      </c>
      <c r="B21" s="21">
        <v>1</v>
      </c>
      <c r="C21" s="21"/>
      <c r="D21" s="21"/>
      <c r="E21" s="21"/>
      <c r="F21" s="21">
        <v>1</v>
      </c>
      <c r="G21" s="21"/>
      <c r="H21" s="21">
        <f t="shared" si="2"/>
        <v>2</v>
      </c>
    </row>
    <row r="22" spans="1:8" s="20" customFormat="1">
      <c r="A22" s="19">
        <v>44785</v>
      </c>
      <c r="B22" s="21"/>
      <c r="C22" s="21"/>
      <c r="D22" s="21"/>
      <c r="E22" s="21"/>
      <c r="F22" s="21"/>
      <c r="G22" s="21">
        <v>1</v>
      </c>
      <c r="H22" s="21">
        <f t="shared" si="2"/>
        <v>1</v>
      </c>
    </row>
    <row r="23" spans="1:8" s="20" customFormat="1">
      <c r="A23" s="19">
        <v>44789</v>
      </c>
      <c r="B23" s="21"/>
      <c r="C23" s="21"/>
      <c r="D23" s="21"/>
      <c r="E23" s="21"/>
      <c r="F23" s="21"/>
      <c r="G23" s="21">
        <v>1</v>
      </c>
      <c r="H23" s="21">
        <f t="shared" si="2"/>
        <v>1</v>
      </c>
    </row>
    <row r="24" spans="1:8" s="20" customFormat="1">
      <c r="A24" s="19">
        <v>44790</v>
      </c>
      <c r="B24" s="21"/>
      <c r="C24" s="21"/>
      <c r="D24" s="21">
        <v>1</v>
      </c>
      <c r="E24" s="28">
        <v>1</v>
      </c>
      <c r="F24" s="21"/>
      <c r="G24" s="21"/>
      <c r="H24" s="21">
        <f t="shared" si="2"/>
        <v>2</v>
      </c>
    </row>
    <row r="25" spans="1:8" s="20" customFormat="1">
      <c r="A25" s="19">
        <v>44791</v>
      </c>
      <c r="B25" s="21"/>
      <c r="C25" s="21">
        <v>1</v>
      </c>
      <c r="D25" s="21"/>
      <c r="E25" s="21">
        <v>1</v>
      </c>
      <c r="F25" s="21">
        <v>1</v>
      </c>
      <c r="G25" s="21"/>
      <c r="H25" s="21">
        <f t="shared" si="2"/>
        <v>3</v>
      </c>
    </row>
    <row r="26" spans="1:8" s="20" customFormat="1">
      <c r="A26" s="19">
        <v>44792</v>
      </c>
      <c r="B26" s="21"/>
      <c r="C26" s="21">
        <v>1</v>
      </c>
      <c r="D26" s="21"/>
      <c r="E26" s="21"/>
      <c r="F26" s="21">
        <v>1</v>
      </c>
      <c r="G26" s="21"/>
      <c r="H26" s="21">
        <f t="shared" si="2"/>
        <v>2</v>
      </c>
    </row>
    <row r="27" spans="1:8" s="20" customFormat="1">
      <c r="A27" s="19">
        <v>44794</v>
      </c>
      <c r="B27" s="21"/>
      <c r="C27" s="21"/>
      <c r="D27" s="21"/>
      <c r="E27" s="21"/>
      <c r="F27" s="21">
        <v>1</v>
      </c>
      <c r="G27" s="21"/>
      <c r="H27" s="21">
        <f t="shared" si="2"/>
        <v>1</v>
      </c>
    </row>
    <row r="28" spans="1:8" s="20" customFormat="1">
      <c r="A28" s="19">
        <v>44795</v>
      </c>
      <c r="B28" s="21"/>
      <c r="C28" s="21"/>
      <c r="D28" s="21"/>
      <c r="E28" s="21"/>
      <c r="F28" s="21">
        <v>1</v>
      </c>
      <c r="G28" s="21"/>
      <c r="H28" s="21">
        <f t="shared" si="2"/>
        <v>1</v>
      </c>
    </row>
    <row r="29" spans="1:8" s="20" customFormat="1">
      <c r="A29" s="19">
        <v>44797</v>
      </c>
      <c r="B29" s="21"/>
      <c r="C29" s="21"/>
      <c r="D29" s="21"/>
      <c r="E29" s="21">
        <v>1</v>
      </c>
      <c r="F29" s="21"/>
      <c r="G29" s="21"/>
      <c r="H29" s="21">
        <f t="shared" si="2"/>
        <v>1</v>
      </c>
    </row>
    <row r="30" spans="1:8" s="20" customFormat="1">
      <c r="A30" s="19">
        <v>44798</v>
      </c>
      <c r="B30" s="21"/>
      <c r="C30" s="21">
        <v>1</v>
      </c>
      <c r="D30" s="21"/>
      <c r="E30" s="21"/>
      <c r="F30" s="21"/>
      <c r="G30" s="21"/>
      <c r="H30" s="1">
        <f t="shared" si="2"/>
        <v>1</v>
      </c>
    </row>
    <row r="31" spans="1:8" s="20" customFormat="1">
      <c r="A31" s="19">
        <v>44799</v>
      </c>
      <c r="B31" s="21"/>
      <c r="C31" s="21"/>
      <c r="D31" s="21"/>
      <c r="E31" s="21"/>
      <c r="F31" s="21"/>
      <c r="G31" s="21">
        <v>1</v>
      </c>
      <c r="H31" s="1">
        <f t="shared" si="2"/>
        <v>1</v>
      </c>
    </row>
    <row r="32" spans="1:8" s="20" customFormat="1">
      <c r="A32" s="19">
        <v>44800</v>
      </c>
      <c r="B32" s="21"/>
      <c r="C32" s="21"/>
      <c r="D32" s="21"/>
      <c r="E32" s="21"/>
      <c r="F32" s="21">
        <v>1</v>
      </c>
      <c r="G32" s="21"/>
      <c r="H32" s="1">
        <f t="shared" si="2"/>
        <v>1</v>
      </c>
    </row>
    <row r="33" spans="1:41" s="20" customFormat="1">
      <c r="A33" s="19">
        <v>44802</v>
      </c>
      <c r="B33" s="21"/>
      <c r="C33" s="21">
        <v>1</v>
      </c>
      <c r="D33" s="21"/>
      <c r="E33" s="21"/>
      <c r="F33" s="21">
        <v>1</v>
      </c>
      <c r="G33" s="21"/>
      <c r="H33" s="1">
        <f t="shared" si="2"/>
        <v>2</v>
      </c>
    </row>
    <row r="34" spans="1:41" s="20" customFormat="1">
      <c r="A34" s="19">
        <v>44803</v>
      </c>
      <c r="B34" s="21"/>
      <c r="C34" s="21"/>
      <c r="D34" s="21"/>
      <c r="E34" s="21">
        <v>1</v>
      </c>
      <c r="F34" s="21"/>
      <c r="G34" s="21">
        <v>1</v>
      </c>
      <c r="H34" s="1">
        <f t="shared" si="2"/>
        <v>2</v>
      </c>
    </row>
    <row r="35" spans="1:41" s="20" customFormat="1">
      <c r="A35" s="19">
        <v>44804</v>
      </c>
      <c r="B35" s="21"/>
      <c r="C35" s="21"/>
      <c r="D35" s="21"/>
      <c r="E35" s="21"/>
      <c r="F35" s="21"/>
      <c r="G35" s="21">
        <v>1</v>
      </c>
      <c r="H35" s="1">
        <f t="shared" si="2"/>
        <v>1</v>
      </c>
    </row>
    <row r="36" spans="1:41">
      <c r="A36" s="1" t="s">
        <v>27</v>
      </c>
      <c r="B36" s="1">
        <f>SUM(B16:B35)</f>
        <v>1</v>
      </c>
      <c r="C36" s="1">
        <f t="shared" ref="C36:H36" si="3">SUM(C16:C35)</f>
        <v>5</v>
      </c>
      <c r="D36" s="1">
        <f t="shared" si="3"/>
        <v>2</v>
      </c>
      <c r="E36" s="1">
        <f t="shared" si="3"/>
        <v>10</v>
      </c>
      <c r="F36" s="1">
        <f t="shared" si="3"/>
        <v>9</v>
      </c>
      <c r="G36" s="1">
        <f t="shared" si="3"/>
        <v>8</v>
      </c>
      <c r="H36" s="1">
        <f t="shared" si="3"/>
        <v>35</v>
      </c>
      <c r="I36" s="4"/>
    </row>
    <row r="38" spans="1:41">
      <c r="A38" s="29">
        <v>44800</v>
      </c>
      <c r="B38" t="s">
        <v>31</v>
      </c>
    </row>
    <row r="39" spans="1:41">
      <c r="A39" s="29">
        <v>44802</v>
      </c>
      <c r="B39" t="s">
        <v>40</v>
      </c>
    </row>
    <row r="40" spans="1:41">
      <c r="A40" s="29">
        <v>44803</v>
      </c>
      <c r="B40" t="s">
        <v>41</v>
      </c>
    </row>
    <row r="41" spans="1:41">
      <c r="A41" s="29">
        <v>44804</v>
      </c>
      <c r="B41" t="s">
        <v>42</v>
      </c>
    </row>
    <row r="43" spans="1:41">
      <c r="A43" s="15" t="s">
        <v>38</v>
      </c>
    </row>
    <row r="44" spans="1:41">
      <c r="A44" s="31" t="s">
        <v>0</v>
      </c>
      <c r="B44" s="13" t="s">
        <v>32</v>
      </c>
      <c r="C44" s="32" t="s">
        <v>33</v>
      </c>
      <c r="D44" s="32" t="s">
        <v>34</v>
      </c>
      <c r="E44" s="32" t="s">
        <v>35</v>
      </c>
      <c r="F44" s="13" t="s">
        <v>36</v>
      </c>
      <c r="U44" s="4"/>
      <c r="AB44" s="4"/>
      <c r="AC44" s="4"/>
      <c r="AD44" s="4"/>
      <c r="AE44" s="33"/>
      <c r="AJ44" s="34"/>
      <c r="AK44" s="34"/>
      <c r="AO44" s="4"/>
    </row>
    <row r="45" spans="1:41">
      <c r="A45" s="4"/>
      <c r="B45" s="35">
        <v>1</v>
      </c>
      <c r="C45" s="14">
        <v>0</v>
      </c>
      <c r="D45" s="14">
        <v>1</v>
      </c>
      <c r="E45" s="14">
        <v>0</v>
      </c>
      <c r="F45" s="14">
        <v>5</v>
      </c>
      <c r="U45" s="4"/>
      <c r="AB45" s="4"/>
      <c r="AC45" s="4"/>
      <c r="AD45" s="4"/>
      <c r="AE45" s="33"/>
      <c r="AJ45" s="34"/>
      <c r="AK45" s="34"/>
      <c r="AO45" s="4"/>
    </row>
    <row r="46" spans="1:41">
      <c r="A46" s="4"/>
      <c r="B46" s="35">
        <v>2</v>
      </c>
      <c r="C46" s="14">
        <v>0</v>
      </c>
      <c r="D46" s="14">
        <v>2</v>
      </c>
      <c r="E46" s="14">
        <v>0</v>
      </c>
      <c r="F46" s="14">
        <v>5</v>
      </c>
      <c r="G46" s="4"/>
      <c r="H46" s="4"/>
      <c r="I46" s="4"/>
      <c r="J46" s="4"/>
      <c r="K46" s="4"/>
      <c r="L46" s="18"/>
      <c r="M46" s="18"/>
      <c r="N46" s="18"/>
      <c r="O46" s="18"/>
      <c r="U46" s="4"/>
      <c r="X46" s="4"/>
      <c r="Y46" s="36"/>
      <c r="Z46" s="36"/>
      <c r="AA46" s="36"/>
      <c r="AB46" s="37"/>
      <c r="AC46" s="37"/>
      <c r="AD46" s="37"/>
      <c r="AE46" s="38"/>
      <c r="AF46" s="33"/>
      <c r="AG46" s="33"/>
      <c r="AJ46" s="34"/>
      <c r="AK46" s="34"/>
      <c r="AL46" s="34"/>
      <c r="AO46" s="4"/>
    </row>
    <row r="47" spans="1:41">
      <c r="A47" s="4"/>
      <c r="B47" s="35">
        <v>3</v>
      </c>
      <c r="C47" s="14">
        <v>0</v>
      </c>
      <c r="D47" s="14">
        <v>2</v>
      </c>
      <c r="E47" s="14">
        <v>1</v>
      </c>
      <c r="F47" s="14">
        <v>4</v>
      </c>
      <c r="G47" s="4"/>
      <c r="H47" s="4"/>
      <c r="I47" s="4"/>
      <c r="J47" s="4"/>
      <c r="K47" s="4"/>
      <c r="L47" s="18"/>
      <c r="M47" s="18"/>
      <c r="N47" s="18"/>
      <c r="O47" s="18"/>
      <c r="U47" s="4"/>
      <c r="X47" s="4"/>
      <c r="Y47" s="36"/>
      <c r="Z47" s="36"/>
      <c r="AA47" s="36"/>
      <c r="AB47" s="37"/>
      <c r="AC47" s="37"/>
      <c r="AD47" s="37"/>
      <c r="AE47" s="38"/>
      <c r="AF47" s="33"/>
      <c r="AG47" s="33"/>
      <c r="AJ47" s="34"/>
      <c r="AK47" s="34"/>
      <c r="AL47" s="34"/>
      <c r="AO47" s="4"/>
    </row>
    <row r="48" spans="1:41">
      <c r="A48" s="4"/>
      <c r="B48" s="35">
        <v>4</v>
      </c>
      <c r="C48" s="14">
        <v>0</v>
      </c>
      <c r="D48" s="14">
        <v>2</v>
      </c>
      <c r="E48" s="14">
        <v>0</v>
      </c>
      <c r="F48" s="14">
        <v>2</v>
      </c>
      <c r="G48" s="4"/>
      <c r="H48" s="4"/>
      <c r="I48" s="4"/>
      <c r="J48" s="4"/>
      <c r="K48" s="4"/>
      <c r="L48" s="18"/>
      <c r="M48" s="18"/>
      <c r="N48" s="18"/>
      <c r="O48" s="18"/>
      <c r="U48" s="4"/>
      <c r="X48" s="4"/>
      <c r="Y48" s="36"/>
      <c r="Z48" s="36"/>
      <c r="AA48" s="36"/>
      <c r="AB48" s="37"/>
      <c r="AC48" s="37"/>
      <c r="AD48" s="37"/>
      <c r="AE48" s="38"/>
      <c r="AF48" s="33"/>
      <c r="AG48" s="33"/>
      <c r="AJ48" s="34"/>
      <c r="AK48" s="34"/>
      <c r="AL48" s="34"/>
      <c r="AO48" s="4"/>
    </row>
    <row r="49" spans="1:41">
      <c r="A49" s="4"/>
      <c r="B49" s="35" t="s">
        <v>6</v>
      </c>
      <c r="C49" s="39">
        <v>0</v>
      </c>
      <c r="D49" s="39">
        <v>7</v>
      </c>
      <c r="E49" s="39">
        <v>1</v>
      </c>
      <c r="F49" s="39">
        <v>16</v>
      </c>
      <c r="G49" s="4"/>
      <c r="H49" s="4"/>
      <c r="I49" s="4"/>
      <c r="J49" s="4"/>
      <c r="K49" s="4"/>
      <c r="L49" s="18"/>
      <c r="M49" s="18"/>
      <c r="N49" s="18"/>
      <c r="O49" s="18"/>
      <c r="U49" s="4"/>
      <c r="X49" s="4"/>
      <c r="Y49" s="36"/>
      <c r="Z49" s="36"/>
      <c r="AA49" s="36"/>
      <c r="AB49" s="37"/>
      <c r="AC49" s="37"/>
      <c r="AD49" s="37"/>
      <c r="AE49" s="38"/>
      <c r="AF49" s="33"/>
      <c r="AG49" s="33"/>
      <c r="AJ49" s="34"/>
      <c r="AK49" s="34"/>
      <c r="AL49" s="34"/>
      <c r="AO49" s="4"/>
    </row>
    <row r="50" spans="1:41">
      <c r="A50" s="40" t="s">
        <v>1</v>
      </c>
      <c r="B50" s="13" t="s">
        <v>32</v>
      </c>
      <c r="C50" s="32" t="s">
        <v>33</v>
      </c>
      <c r="D50" s="32" t="s">
        <v>34</v>
      </c>
      <c r="E50" s="32" t="s">
        <v>35</v>
      </c>
      <c r="F50" s="13" t="s">
        <v>36</v>
      </c>
      <c r="G50" s="4"/>
      <c r="H50" s="4"/>
      <c r="I50" s="4"/>
      <c r="J50" s="4"/>
      <c r="K50" s="4"/>
      <c r="L50" s="18"/>
      <c r="M50" s="18"/>
      <c r="N50" s="18"/>
      <c r="O50" s="18"/>
      <c r="U50" s="4"/>
      <c r="X50" s="4"/>
      <c r="Y50" s="36"/>
      <c r="Z50" s="36"/>
      <c r="AA50" s="36"/>
      <c r="AB50" s="37"/>
      <c r="AC50" s="37"/>
      <c r="AD50" s="37"/>
      <c r="AE50" s="38"/>
      <c r="AF50" s="33"/>
      <c r="AG50" s="33"/>
      <c r="AJ50" s="34"/>
      <c r="AK50" s="34"/>
      <c r="AL50" s="34"/>
      <c r="AO50" s="4"/>
    </row>
    <row r="51" spans="1:41">
      <c r="A51" s="4"/>
      <c r="B51" s="35">
        <v>1</v>
      </c>
      <c r="C51" s="14">
        <v>0</v>
      </c>
      <c r="D51" s="14">
        <v>0</v>
      </c>
      <c r="E51" s="14">
        <v>0</v>
      </c>
      <c r="F51" s="14">
        <v>3</v>
      </c>
      <c r="G51" s="4"/>
      <c r="H51" s="4"/>
      <c r="I51" s="4"/>
      <c r="J51" s="4"/>
      <c r="K51" s="4"/>
      <c r="L51" s="18"/>
      <c r="M51" s="18"/>
      <c r="N51" s="18"/>
      <c r="O51" s="18"/>
      <c r="U51" s="4"/>
      <c r="X51" s="4"/>
      <c r="Y51" s="36"/>
      <c r="Z51" s="36"/>
      <c r="AA51" s="36"/>
      <c r="AB51" s="37"/>
      <c r="AC51" s="37"/>
      <c r="AD51" s="37"/>
      <c r="AE51" s="38"/>
      <c r="AF51" s="33"/>
      <c r="AG51" s="33"/>
      <c r="AJ51" s="34"/>
      <c r="AK51" s="34"/>
      <c r="AL51" s="34"/>
      <c r="AO51" s="4"/>
    </row>
    <row r="52" spans="1:41">
      <c r="A52" s="4"/>
      <c r="B52" s="35">
        <v>2</v>
      </c>
      <c r="C52" s="14">
        <v>0</v>
      </c>
      <c r="D52" s="14">
        <v>1</v>
      </c>
      <c r="E52" s="14">
        <v>2</v>
      </c>
      <c r="F52" s="14">
        <v>7</v>
      </c>
      <c r="G52" s="4"/>
      <c r="H52" s="4"/>
      <c r="I52" s="4"/>
      <c r="J52" s="4"/>
      <c r="K52" s="4"/>
      <c r="L52" s="18"/>
      <c r="M52" s="18"/>
      <c r="N52" s="18"/>
      <c r="O52" s="18"/>
      <c r="U52" s="4"/>
      <c r="X52" s="4"/>
      <c r="Y52" s="36"/>
      <c r="Z52" s="36"/>
      <c r="AA52" s="36"/>
      <c r="AB52" s="37"/>
      <c r="AC52" s="37"/>
      <c r="AD52" s="37"/>
      <c r="AE52" s="38"/>
      <c r="AF52" s="33"/>
      <c r="AG52" s="33"/>
      <c r="AJ52" s="34"/>
      <c r="AK52" s="34"/>
      <c r="AL52" s="34"/>
      <c r="AO52" s="4"/>
    </row>
    <row r="53" spans="1:41">
      <c r="A53" s="4"/>
      <c r="B53" s="35">
        <v>3</v>
      </c>
      <c r="C53" s="14">
        <v>1</v>
      </c>
      <c r="D53" s="14">
        <v>2</v>
      </c>
      <c r="E53" s="14">
        <v>1</v>
      </c>
      <c r="F53" s="14">
        <v>4</v>
      </c>
      <c r="G53" s="4"/>
      <c r="H53" s="4"/>
      <c r="I53" s="4"/>
      <c r="J53" s="4"/>
      <c r="K53" s="4"/>
      <c r="L53" s="18"/>
      <c r="M53" s="18"/>
      <c r="N53" s="18"/>
      <c r="O53" s="18"/>
      <c r="U53" s="4"/>
      <c r="X53" s="4"/>
      <c r="Y53" s="36"/>
      <c r="Z53" s="36"/>
      <c r="AA53" s="36"/>
      <c r="AB53" s="37"/>
      <c r="AC53" s="37"/>
      <c r="AD53" s="37"/>
      <c r="AE53" s="38"/>
      <c r="AF53" s="33"/>
      <c r="AG53" s="33"/>
      <c r="AJ53" s="34"/>
      <c r="AK53" s="34"/>
      <c r="AL53" s="34"/>
      <c r="AM53" s="34"/>
      <c r="AN53" s="41"/>
      <c r="AO53" s="4"/>
    </row>
    <row r="54" spans="1:41">
      <c r="B54" s="35">
        <v>4</v>
      </c>
      <c r="C54" s="14">
        <v>0</v>
      </c>
      <c r="D54" s="14">
        <v>1</v>
      </c>
      <c r="E54" s="14">
        <v>2</v>
      </c>
      <c r="F54" s="14">
        <v>4</v>
      </c>
      <c r="G54" s="4"/>
      <c r="H54" s="4"/>
      <c r="I54" s="4"/>
      <c r="J54" s="4"/>
      <c r="K54" s="4"/>
      <c r="L54" s="18"/>
      <c r="M54" s="18"/>
      <c r="N54" s="18"/>
      <c r="O54" s="18"/>
      <c r="U54" s="4"/>
      <c r="X54" s="4"/>
      <c r="Y54" s="36"/>
      <c r="Z54" s="36"/>
      <c r="AA54" s="36"/>
      <c r="AB54" s="37"/>
      <c r="AC54" s="37"/>
      <c r="AD54" s="37"/>
      <c r="AE54" s="38"/>
      <c r="AF54" s="33"/>
      <c r="AG54" s="33"/>
      <c r="AJ54" s="34"/>
      <c r="AK54" s="34"/>
      <c r="AL54" s="34"/>
      <c r="AM54" s="34"/>
      <c r="AO54" s="4"/>
    </row>
    <row r="55" spans="1:41">
      <c r="B55" s="35" t="s">
        <v>6</v>
      </c>
      <c r="C55" s="39">
        <v>1</v>
      </c>
      <c r="D55" s="39">
        <v>4</v>
      </c>
      <c r="E55" s="39">
        <v>5</v>
      </c>
      <c r="F55" s="39">
        <v>18</v>
      </c>
      <c r="G55" s="4"/>
      <c r="H55" s="4"/>
      <c r="I55" s="4"/>
      <c r="J55" s="4"/>
      <c r="K55" s="4"/>
      <c r="L55" s="18"/>
      <c r="M55" s="18"/>
      <c r="N55" s="18"/>
      <c r="O55" s="18"/>
      <c r="U55" s="4"/>
      <c r="X55" s="4"/>
      <c r="Y55" s="36"/>
      <c r="Z55" s="36"/>
      <c r="AA55" s="36"/>
      <c r="AB55" s="37"/>
      <c r="AC55" s="37"/>
      <c r="AD55" s="37"/>
      <c r="AE55" s="38"/>
      <c r="AF55" s="33"/>
      <c r="AG55" s="33"/>
      <c r="AJ55" s="34"/>
      <c r="AK55" s="34"/>
      <c r="AL55" s="34"/>
      <c r="AM55" s="34"/>
      <c r="AO55" s="4"/>
    </row>
    <row r="56" spans="1:41">
      <c r="A56" s="31" t="s">
        <v>2</v>
      </c>
      <c r="B56" s="13" t="s">
        <v>32</v>
      </c>
      <c r="C56" s="32" t="s">
        <v>33</v>
      </c>
      <c r="D56" s="32" t="s">
        <v>34</v>
      </c>
      <c r="E56" s="32" t="s">
        <v>35</v>
      </c>
      <c r="F56" s="13" t="s">
        <v>36</v>
      </c>
      <c r="G56" s="4"/>
      <c r="H56" s="4"/>
      <c r="I56" s="4"/>
      <c r="J56" s="4"/>
      <c r="K56" s="4"/>
      <c r="L56" s="18"/>
      <c r="M56" s="18"/>
      <c r="N56" s="18"/>
      <c r="O56" s="18"/>
      <c r="U56" s="4"/>
      <c r="X56" s="4"/>
      <c r="Y56" s="36"/>
      <c r="Z56" s="36"/>
      <c r="AA56" s="36"/>
      <c r="AB56" s="37"/>
      <c r="AC56" s="37"/>
      <c r="AD56" s="37"/>
      <c r="AE56" s="38"/>
      <c r="AF56" s="33"/>
      <c r="AG56" s="33"/>
      <c r="AJ56" s="34"/>
      <c r="AK56" s="34"/>
      <c r="AL56" s="34"/>
      <c r="AO56" s="4"/>
    </row>
    <row r="57" spans="1:41">
      <c r="A57" s="4"/>
      <c r="B57" s="35">
        <v>1</v>
      </c>
      <c r="C57" s="14">
        <v>1</v>
      </c>
      <c r="D57" s="14">
        <v>1</v>
      </c>
      <c r="E57" s="14">
        <v>0</v>
      </c>
      <c r="F57" s="14">
        <v>8</v>
      </c>
      <c r="G57" s="4"/>
      <c r="H57" s="4"/>
      <c r="I57" s="4"/>
      <c r="J57" s="4"/>
      <c r="K57" s="4"/>
      <c r="L57" s="18"/>
      <c r="M57" s="18"/>
      <c r="N57" s="18"/>
      <c r="O57" s="18"/>
      <c r="U57" s="4"/>
      <c r="X57" s="4"/>
      <c r="Y57" s="36"/>
      <c r="Z57" s="36"/>
      <c r="AA57" s="36"/>
      <c r="AB57" s="37"/>
      <c r="AC57" s="37"/>
      <c r="AD57" s="37"/>
      <c r="AE57" s="38"/>
      <c r="AF57" s="33"/>
      <c r="AG57" s="33"/>
      <c r="AJ57" s="34"/>
      <c r="AK57" s="34"/>
      <c r="AL57" s="34"/>
      <c r="AM57" s="34"/>
      <c r="AO57" s="4"/>
    </row>
    <row r="58" spans="1:41">
      <c r="A58" s="4"/>
      <c r="B58" s="35">
        <v>2</v>
      </c>
      <c r="C58" s="14">
        <v>0</v>
      </c>
      <c r="D58" s="14">
        <v>2</v>
      </c>
      <c r="E58" s="14">
        <v>0</v>
      </c>
      <c r="F58" s="14">
        <v>4</v>
      </c>
      <c r="G58" s="4"/>
      <c r="H58" s="4"/>
      <c r="I58" s="4"/>
      <c r="J58" s="4"/>
      <c r="K58" s="4"/>
      <c r="L58" s="18"/>
      <c r="M58" s="18"/>
      <c r="N58" s="18"/>
      <c r="O58" s="18"/>
      <c r="U58" s="4"/>
      <c r="X58" s="4"/>
      <c r="Y58" s="36"/>
      <c r="Z58" s="36"/>
      <c r="AA58" s="36"/>
      <c r="AB58" s="37"/>
      <c r="AC58" s="37"/>
      <c r="AD58" s="37"/>
      <c r="AE58" s="38"/>
      <c r="AF58" s="33"/>
      <c r="AG58" s="33"/>
      <c r="AJ58" s="34"/>
      <c r="AK58" s="34"/>
      <c r="AL58" s="34"/>
      <c r="AM58" s="34"/>
      <c r="AO58" s="4"/>
    </row>
    <row r="59" spans="1:41">
      <c r="B59" s="35">
        <v>3</v>
      </c>
      <c r="C59" s="14">
        <v>0</v>
      </c>
      <c r="D59" s="14">
        <v>2</v>
      </c>
      <c r="E59" s="14">
        <v>1</v>
      </c>
      <c r="F59" s="14">
        <v>5</v>
      </c>
      <c r="G59" s="4"/>
      <c r="H59" s="4"/>
      <c r="I59" s="4"/>
      <c r="J59" s="4"/>
      <c r="K59" s="4"/>
      <c r="L59" s="18"/>
      <c r="M59" s="18"/>
      <c r="N59" s="18"/>
      <c r="O59" s="18"/>
      <c r="U59" s="4"/>
      <c r="X59" s="4"/>
      <c r="Y59" s="36"/>
      <c r="Z59" s="36"/>
      <c r="AA59" s="36"/>
      <c r="AB59" s="37"/>
      <c r="AC59" s="37"/>
      <c r="AD59" s="37"/>
      <c r="AE59" s="38"/>
      <c r="AF59" s="33"/>
      <c r="AG59" s="33"/>
      <c r="AJ59" s="34"/>
      <c r="AK59" s="34"/>
      <c r="AL59" s="34"/>
      <c r="AM59" s="34"/>
      <c r="AO59" s="4"/>
    </row>
    <row r="60" spans="1:41">
      <c r="A60" s="4"/>
      <c r="B60" s="35">
        <v>4</v>
      </c>
      <c r="C60" s="14">
        <v>1</v>
      </c>
      <c r="D60" s="14">
        <v>3</v>
      </c>
      <c r="E60" s="14">
        <v>1</v>
      </c>
      <c r="F60" s="14">
        <v>7</v>
      </c>
      <c r="G60" s="4"/>
      <c r="H60" s="4"/>
      <c r="I60" s="4"/>
      <c r="J60" s="4"/>
      <c r="K60" s="4"/>
      <c r="L60" s="18"/>
      <c r="M60" s="18"/>
      <c r="N60" s="18"/>
      <c r="O60" s="18"/>
      <c r="U60" s="4"/>
      <c r="X60" s="4"/>
      <c r="Y60" s="36"/>
      <c r="Z60" s="36"/>
      <c r="AA60" s="36"/>
      <c r="AB60" s="37"/>
      <c r="AC60" s="37"/>
      <c r="AD60" s="37"/>
      <c r="AE60" s="38"/>
      <c r="AF60" s="33"/>
      <c r="AG60" s="33"/>
      <c r="AJ60" s="34"/>
      <c r="AK60" s="34"/>
      <c r="AL60" s="34"/>
      <c r="AM60" s="34"/>
      <c r="AO60" s="4"/>
    </row>
    <row r="61" spans="1:41">
      <c r="B61" s="35" t="s">
        <v>6</v>
      </c>
      <c r="C61" s="39">
        <v>2</v>
      </c>
      <c r="D61" s="39">
        <v>8</v>
      </c>
      <c r="E61" s="39">
        <v>2</v>
      </c>
      <c r="F61" s="39">
        <v>24</v>
      </c>
      <c r="G61" s="4"/>
      <c r="H61" s="4"/>
      <c r="I61" s="4"/>
      <c r="J61" s="4"/>
      <c r="K61" s="4"/>
      <c r="L61" s="18"/>
      <c r="M61" s="18"/>
      <c r="N61" s="18"/>
      <c r="O61" s="18"/>
      <c r="U61" s="4"/>
      <c r="X61" s="4"/>
      <c r="Y61" s="36"/>
      <c r="Z61" s="36"/>
      <c r="AA61" s="36"/>
      <c r="AB61" s="37"/>
      <c r="AC61" s="37"/>
      <c r="AD61" s="37"/>
      <c r="AE61" s="38"/>
      <c r="AF61" s="33"/>
      <c r="AG61" s="33"/>
      <c r="AJ61" s="34"/>
      <c r="AK61" s="34"/>
      <c r="AL61" s="34"/>
      <c r="AM61" s="34"/>
      <c r="AO61" s="4"/>
    </row>
    <row r="62" spans="1:41">
      <c r="A62" s="31" t="s">
        <v>3</v>
      </c>
      <c r="B62" s="13" t="s">
        <v>32</v>
      </c>
      <c r="C62" s="32" t="s">
        <v>33</v>
      </c>
      <c r="D62" s="32" t="s">
        <v>34</v>
      </c>
      <c r="E62" s="32" t="s">
        <v>35</v>
      </c>
      <c r="F62" s="13" t="s">
        <v>36</v>
      </c>
      <c r="G62" s="4"/>
      <c r="H62" s="4"/>
      <c r="I62" s="4"/>
      <c r="J62" s="4"/>
      <c r="K62" s="4"/>
      <c r="L62" s="18"/>
      <c r="M62" s="18"/>
      <c r="N62" s="18"/>
      <c r="O62" s="18"/>
      <c r="U62" s="4"/>
      <c r="X62" s="4"/>
      <c r="Y62" s="36"/>
      <c r="Z62" s="36"/>
      <c r="AA62" s="36"/>
      <c r="AB62" s="37"/>
      <c r="AC62" s="37"/>
      <c r="AD62" s="37"/>
      <c r="AE62" s="38"/>
      <c r="AF62" s="33"/>
      <c r="AG62" s="33"/>
      <c r="AJ62" s="34"/>
      <c r="AK62" s="34"/>
      <c r="AL62" s="34"/>
      <c r="AO62" s="4"/>
    </row>
    <row r="63" spans="1:41">
      <c r="A63" s="4"/>
      <c r="B63" s="35">
        <v>1</v>
      </c>
      <c r="C63" s="14">
        <v>0</v>
      </c>
      <c r="D63" s="14">
        <v>0</v>
      </c>
      <c r="E63" s="14">
        <v>1</v>
      </c>
      <c r="F63" s="14">
        <v>8</v>
      </c>
      <c r="G63" s="4"/>
      <c r="H63" s="4"/>
      <c r="I63" s="4"/>
      <c r="J63" s="4"/>
      <c r="K63" s="4"/>
      <c r="L63" s="18"/>
      <c r="M63" s="18"/>
      <c r="N63" s="18"/>
      <c r="O63" s="18"/>
      <c r="U63" s="4"/>
      <c r="X63" s="4"/>
      <c r="Y63" s="36"/>
      <c r="Z63" s="36"/>
      <c r="AA63" s="36"/>
      <c r="AB63" s="37"/>
      <c r="AC63" s="37"/>
      <c r="AD63" s="37"/>
      <c r="AE63" s="38"/>
      <c r="AF63" s="33"/>
      <c r="AG63" s="33"/>
      <c r="AJ63" s="34"/>
      <c r="AK63" s="34"/>
      <c r="AL63" s="34"/>
      <c r="AO63" s="4"/>
    </row>
    <row r="64" spans="1:41">
      <c r="B64" s="35">
        <v>2</v>
      </c>
      <c r="C64" s="14">
        <v>2</v>
      </c>
      <c r="D64" s="14">
        <v>5</v>
      </c>
      <c r="E64" s="14">
        <v>2</v>
      </c>
      <c r="F64" s="14">
        <v>16</v>
      </c>
      <c r="G64" s="4"/>
      <c r="H64" s="4"/>
      <c r="I64" s="4"/>
      <c r="J64" s="4"/>
      <c r="K64" s="4"/>
      <c r="L64" s="18"/>
      <c r="M64" s="18"/>
      <c r="N64" s="18"/>
      <c r="O64" s="18"/>
      <c r="U64" s="4"/>
      <c r="X64" s="4"/>
      <c r="Y64" s="36"/>
      <c r="Z64" s="36"/>
      <c r="AA64" s="36"/>
      <c r="AB64" s="37"/>
      <c r="AC64" s="37"/>
      <c r="AD64" s="37"/>
      <c r="AE64" s="38"/>
      <c r="AF64" s="33"/>
      <c r="AG64" s="33"/>
      <c r="AJ64" s="34"/>
      <c r="AK64" s="34"/>
      <c r="AL64" s="34"/>
      <c r="AO64" s="4"/>
    </row>
    <row r="65" spans="1:41">
      <c r="A65" s="4"/>
      <c r="B65" s="35">
        <v>3</v>
      </c>
      <c r="C65" s="14">
        <v>2</v>
      </c>
      <c r="D65" s="14">
        <v>4</v>
      </c>
      <c r="E65" s="14">
        <v>5</v>
      </c>
      <c r="F65" s="14">
        <v>16</v>
      </c>
      <c r="G65" s="4"/>
      <c r="H65" s="4"/>
      <c r="I65" s="4"/>
      <c r="J65" s="4"/>
      <c r="K65" s="4"/>
      <c r="L65" s="18"/>
      <c r="M65" s="18"/>
      <c r="N65" s="18"/>
      <c r="O65" s="18"/>
      <c r="U65" s="4"/>
      <c r="X65" s="4"/>
      <c r="Y65" s="36"/>
      <c r="Z65" s="36"/>
      <c r="AA65" s="36"/>
      <c r="AB65" s="37"/>
      <c r="AC65" s="37"/>
      <c r="AD65" s="37"/>
      <c r="AE65" s="38"/>
      <c r="AF65" s="33"/>
      <c r="AG65" s="33"/>
      <c r="AJ65" s="34"/>
      <c r="AK65" s="34"/>
      <c r="AL65" s="34"/>
      <c r="AO65" s="4"/>
    </row>
    <row r="66" spans="1:41">
      <c r="A66" s="4"/>
      <c r="B66" s="35">
        <v>4</v>
      </c>
      <c r="C66" s="14">
        <v>1</v>
      </c>
      <c r="D66" s="14">
        <v>1</v>
      </c>
      <c r="E66" s="14">
        <v>2</v>
      </c>
      <c r="F66" s="14">
        <v>9</v>
      </c>
      <c r="G66" s="4"/>
      <c r="H66" s="4"/>
      <c r="I66" s="4"/>
      <c r="J66" s="4"/>
      <c r="K66" s="4"/>
      <c r="L66" s="18"/>
      <c r="M66" s="18"/>
      <c r="N66" s="18"/>
      <c r="O66" s="18"/>
      <c r="U66" s="4"/>
      <c r="X66" s="4"/>
      <c r="Y66" s="36"/>
      <c r="Z66" s="36"/>
      <c r="AA66" s="36"/>
      <c r="AB66" s="37"/>
      <c r="AC66" s="37"/>
      <c r="AD66" s="37"/>
      <c r="AE66" s="38"/>
      <c r="AF66" s="33"/>
      <c r="AG66" s="33"/>
      <c r="AJ66" s="34"/>
      <c r="AK66" s="34"/>
      <c r="AL66" s="34"/>
      <c r="AO66" s="4"/>
    </row>
    <row r="67" spans="1:41">
      <c r="B67" s="35" t="s">
        <v>6</v>
      </c>
      <c r="C67" s="39">
        <v>5</v>
      </c>
      <c r="D67" s="39">
        <v>10</v>
      </c>
      <c r="E67" s="39">
        <v>10</v>
      </c>
      <c r="F67" s="39">
        <v>49</v>
      </c>
      <c r="G67" s="4"/>
      <c r="H67" s="4"/>
      <c r="I67" s="4"/>
      <c r="J67" s="4"/>
      <c r="K67" s="4"/>
      <c r="L67" s="18"/>
      <c r="M67" s="18"/>
      <c r="N67" s="18"/>
      <c r="O67" s="18"/>
      <c r="U67" s="4"/>
      <c r="X67" s="4"/>
      <c r="Y67" s="36"/>
      <c r="Z67" s="36"/>
      <c r="AA67" s="36"/>
      <c r="AB67" s="37"/>
      <c r="AC67" s="37"/>
      <c r="AD67" s="37"/>
      <c r="AE67" s="38"/>
      <c r="AF67" s="33"/>
      <c r="AG67" s="33"/>
      <c r="AJ67" s="34"/>
      <c r="AK67" s="34"/>
      <c r="AL67" s="34"/>
      <c r="AO67" s="4"/>
    </row>
    <row r="68" spans="1:41">
      <c r="A68" s="40" t="s">
        <v>4</v>
      </c>
      <c r="B68" s="13" t="s">
        <v>32</v>
      </c>
      <c r="C68" s="32" t="s">
        <v>33</v>
      </c>
      <c r="D68" s="32" t="s">
        <v>34</v>
      </c>
      <c r="E68" s="32" t="s">
        <v>35</v>
      </c>
      <c r="F68" s="13" t="s">
        <v>36</v>
      </c>
      <c r="G68" s="4"/>
      <c r="H68" s="4"/>
      <c r="I68" s="4"/>
      <c r="J68" s="4"/>
      <c r="K68" s="4"/>
      <c r="L68" s="18"/>
      <c r="M68" s="18"/>
      <c r="N68" s="18"/>
      <c r="O68" s="18"/>
      <c r="U68" s="4"/>
      <c r="X68" s="4"/>
      <c r="Y68" s="36"/>
      <c r="Z68" s="36"/>
      <c r="AA68" s="36"/>
      <c r="AB68" s="37"/>
      <c r="AC68" s="37"/>
      <c r="AD68" s="37"/>
      <c r="AE68" s="38"/>
      <c r="AF68" s="33"/>
      <c r="AG68" s="33"/>
      <c r="AJ68" s="34"/>
      <c r="AK68" s="34"/>
      <c r="AL68" s="34"/>
      <c r="AO68" s="4"/>
    </row>
    <row r="69" spans="1:41">
      <c r="A69" s="4"/>
      <c r="B69" s="35">
        <v>1</v>
      </c>
      <c r="C69" s="14">
        <v>0</v>
      </c>
      <c r="D69" s="14">
        <v>1</v>
      </c>
      <c r="E69" s="14">
        <v>0</v>
      </c>
      <c r="F69" s="14">
        <v>4</v>
      </c>
      <c r="G69" s="4"/>
      <c r="H69" s="4"/>
      <c r="I69" s="4"/>
      <c r="J69" s="4"/>
      <c r="K69" s="4"/>
      <c r="L69" s="18"/>
      <c r="M69" s="18"/>
      <c r="N69" s="18"/>
      <c r="O69" s="18"/>
      <c r="U69" s="4"/>
      <c r="X69" s="4"/>
      <c r="Y69" s="36"/>
      <c r="Z69" s="36"/>
      <c r="AA69" s="36"/>
      <c r="AB69" s="37"/>
      <c r="AC69" s="37"/>
      <c r="AD69" s="37"/>
      <c r="AE69" s="38"/>
      <c r="AF69" s="33"/>
      <c r="AG69" s="33"/>
      <c r="AJ69" s="34"/>
      <c r="AK69" s="34"/>
      <c r="AL69" s="34"/>
      <c r="AO69" s="4"/>
    </row>
    <row r="70" spans="1:41">
      <c r="A70" s="4"/>
      <c r="B70" s="35">
        <v>2</v>
      </c>
      <c r="C70" s="14">
        <v>0</v>
      </c>
      <c r="D70" s="14">
        <v>2</v>
      </c>
      <c r="E70" s="14">
        <v>2</v>
      </c>
      <c r="F70" s="14">
        <v>6</v>
      </c>
      <c r="G70" s="4"/>
      <c r="H70" s="4"/>
      <c r="I70" s="4"/>
      <c r="J70" s="4"/>
      <c r="K70" s="4"/>
      <c r="L70" s="18"/>
      <c r="M70" s="18"/>
      <c r="N70" s="18"/>
      <c r="O70" s="18"/>
      <c r="U70" s="4"/>
      <c r="X70" s="4"/>
      <c r="Y70" s="36"/>
      <c r="Z70" s="36"/>
      <c r="AA70" s="36"/>
      <c r="AB70" s="37"/>
      <c r="AC70" s="37"/>
      <c r="AD70" s="37"/>
      <c r="AE70" s="38"/>
      <c r="AF70" s="33"/>
      <c r="AG70" s="33"/>
      <c r="AJ70" s="34"/>
      <c r="AK70" s="34"/>
      <c r="AL70" s="34"/>
      <c r="AO70" s="4"/>
    </row>
    <row r="71" spans="1:41">
      <c r="A71" s="4"/>
      <c r="B71" s="35">
        <v>3</v>
      </c>
      <c r="C71" s="14">
        <v>1</v>
      </c>
      <c r="D71" s="14">
        <v>1</v>
      </c>
      <c r="E71" s="14">
        <v>4</v>
      </c>
      <c r="F71" s="14">
        <v>11</v>
      </c>
      <c r="G71" s="4"/>
      <c r="H71" s="4"/>
      <c r="I71" s="4"/>
      <c r="J71" s="4"/>
      <c r="K71" s="4"/>
      <c r="L71" s="18"/>
      <c r="M71" s="18"/>
      <c r="N71" s="18"/>
      <c r="O71" s="18"/>
      <c r="U71" s="4"/>
      <c r="X71" s="4"/>
      <c r="Y71" s="36"/>
      <c r="Z71" s="36"/>
      <c r="AA71" s="36"/>
      <c r="AB71" s="37"/>
      <c r="AC71" s="37"/>
      <c r="AD71" s="37"/>
      <c r="AE71" s="38"/>
      <c r="AF71" s="33"/>
      <c r="AG71" s="33"/>
      <c r="AJ71" s="34"/>
      <c r="AK71" s="34"/>
      <c r="AL71" s="34"/>
      <c r="AO71" s="4"/>
    </row>
    <row r="72" spans="1:41">
      <c r="B72" s="35">
        <v>4</v>
      </c>
      <c r="C72" s="14">
        <v>0</v>
      </c>
      <c r="D72" s="14">
        <v>0</v>
      </c>
      <c r="E72" s="14">
        <v>3</v>
      </c>
      <c r="F72" s="14">
        <v>3</v>
      </c>
      <c r="G72" s="4"/>
      <c r="H72" s="4"/>
      <c r="I72" s="4"/>
      <c r="J72" s="4"/>
      <c r="K72" s="4"/>
      <c r="L72" s="18"/>
      <c r="M72" s="18"/>
      <c r="N72" s="18"/>
      <c r="O72" s="18"/>
      <c r="U72" s="4"/>
      <c r="X72" s="4"/>
      <c r="Y72" s="36"/>
      <c r="Z72" s="36"/>
      <c r="AA72" s="36"/>
      <c r="AB72" s="37"/>
      <c r="AC72" s="37"/>
      <c r="AD72" s="37"/>
      <c r="AE72" s="38"/>
      <c r="AF72" s="33"/>
      <c r="AG72" s="33"/>
      <c r="AJ72" s="34"/>
      <c r="AK72" s="34"/>
      <c r="AL72" s="34"/>
      <c r="AO72" s="4"/>
    </row>
    <row r="73" spans="1:41">
      <c r="B73" s="35" t="s">
        <v>6</v>
      </c>
      <c r="C73" s="39">
        <v>1</v>
      </c>
      <c r="D73" s="39">
        <v>4</v>
      </c>
      <c r="E73" s="39">
        <v>9</v>
      </c>
      <c r="F73" s="39">
        <v>24</v>
      </c>
      <c r="G73" s="4"/>
      <c r="H73" s="4"/>
      <c r="I73" s="4"/>
      <c r="J73" s="4"/>
      <c r="K73" s="4"/>
      <c r="L73" s="18"/>
      <c r="M73" s="18"/>
      <c r="N73" s="18"/>
      <c r="O73" s="18"/>
      <c r="U73" s="4"/>
      <c r="X73" s="4"/>
      <c r="Y73" s="36"/>
      <c r="Z73" s="36"/>
      <c r="AA73" s="36"/>
      <c r="AB73" s="37"/>
      <c r="AC73" s="37"/>
      <c r="AD73" s="37"/>
      <c r="AE73" s="38"/>
      <c r="AF73" s="33"/>
      <c r="AG73" s="33"/>
      <c r="AJ73" s="34"/>
      <c r="AK73" s="34"/>
      <c r="AL73" s="34"/>
      <c r="AO73" s="4"/>
    </row>
    <row r="74" spans="1:41">
      <c r="A74" s="42" t="s">
        <v>5</v>
      </c>
      <c r="B74" s="13" t="s">
        <v>32</v>
      </c>
      <c r="C74" s="32" t="s">
        <v>33</v>
      </c>
      <c r="D74" s="32" t="s">
        <v>34</v>
      </c>
      <c r="E74" s="32" t="s">
        <v>35</v>
      </c>
      <c r="F74" s="13" t="s">
        <v>36</v>
      </c>
      <c r="G74" s="4"/>
      <c r="H74" s="4"/>
      <c r="I74" s="4"/>
      <c r="J74" s="4"/>
      <c r="K74" s="4"/>
      <c r="L74" s="18"/>
      <c r="M74" s="18"/>
      <c r="N74" s="18"/>
      <c r="O74" s="18"/>
      <c r="U74" s="4"/>
      <c r="X74" s="4"/>
      <c r="Y74" s="36"/>
      <c r="Z74" s="36"/>
      <c r="AA74" s="36"/>
      <c r="AB74" s="37"/>
      <c r="AC74" s="37"/>
      <c r="AD74" s="37"/>
      <c r="AE74" s="38"/>
      <c r="AF74" s="33"/>
      <c r="AG74" s="33"/>
      <c r="AJ74" s="34"/>
      <c r="AK74" s="34"/>
      <c r="AL74" s="34"/>
      <c r="AO74" s="4"/>
    </row>
    <row r="75" spans="1:41">
      <c r="A75" s="4"/>
      <c r="B75" s="35">
        <v>1</v>
      </c>
      <c r="C75" s="14">
        <v>0</v>
      </c>
      <c r="D75" s="14">
        <v>9</v>
      </c>
      <c r="E75" s="14">
        <v>3</v>
      </c>
      <c r="F75" s="14">
        <v>23</v>
      </c>
      <c r="G75" s="4"/>
      <c r="H75" s="4"/>
      <c r="I75" s="4"/>
      <c r="J75" s="4"/>
      <c r="K75" s="4"/>
      <c r="L75" s="18"/>
      <c r="M75" s="18"/>
      <c r="N75" s="18"/>
      <c r="O75" s="18"/>
      <c r="U75" s="4"/>
      <c r="X75" s="4"/>
      <c r="Y75" s="36"/>
      <c r="Z75" s="36"/>
      <c r="AA75" s="36"/>
      <c r="AB75" s="37"/>
      <c r="AC75" s="37"/>
      <c r="AD75" s="37"/>
      <c r="AE75" s="38"/>
      <c r="AF75" s="33"/>
      <c r="AG75" s="33"/>
      <c r="AJ75" s="34"/>
      <c r="AK75" s="34"/>
      <c r="AL75" s="34"/>
      <c r="AO75" s="4"/>
    </row>
    <row r="76" spans="1:41">
      <c r="B76" s="35">
        <v>2</v>
      </c>
      <c r="C76" s="14">
        <v>1</v>
      </c>
      <c r="D76" s="14">
        <v>1</v>
      </c>
      <c r="E76" s="14">
        <v>5</v>
      </c>
      <c r="F76" s="14">
        <v>12</v>
      </c>
      <c r="G76" s="4"/>
      <c r="H76" s="4"/>
      <c r="I76" s="4"/>
      <c r="J76" s="4"/>
      <c r="K76" s="4"/>
      <c r="L76" s="18"/>
      <c r="M76" s="18"/>
      <c r="N76" s="18"/>
      <c r="O76" s="18"/>
      <c r="U76" s="4"/>
      <c r="X76" s="4"/>
      <c r="Y76" s="36"/>
      <c r="Z76" s="36"/>
      <c r="AA76" s="36"/>
      <c r="AB76" s="37"/>
      <c r="AC76" s="37"/>
      <c r="AD76" s="37"/>
      <c r="AE76" s="38"/>
      <c r="AF76" s="33"/>
      <c r="AG76" s="33"/>
      <c r="AJ76" s="34"/>
      <c r="AK76" s="34"/>
      <c r="AL76" s="34"/>
      <c r="AO76" s="4"/>
    </row>
    <row r="77" spans="1:41">
      <c r="A77" s="4"/>
      <c r="B77" s="35" t="s">
        <v>6</v>
      </c>
      <c r="C77" s="39">
        <v>1</v>
      </c>
      <c r="D77" s="39">
        <v>10</v>
      </c>
      <c r="E77" s="39">
        <v>8</v>
      </c>
      <c r="F77" s="39">
        <v>35</v>
      </c>
      <c r="G77" s="4"/>
      <c r="H77" s="4"/>
      <c r="I77" s="4"/>
      <c r="J77" s="4"/>
      <c r="K77" s="4"/>
      <c r="L77" s="18"/>
      <c r="M77" s="18"/>
      <c r="N77" s="18"/>
      <c r="O77" s="18"/>
      <c r="U77" s="4"/>
      <c r="X77" s="4"/>
      <c r="Y77" s="36"/>
      <c r="Z77" s="36"/>
      <c r="AA77" s="36"/>
      <c r="AB77" s="37"/>
      <c r="AC77" s="37"/>
      <c r="AD77" s="37"/>
      <c r="AE77" s="38"/>
      <c r="AF77" s="33"/>
      <c r="AG77" s="33"/>
      <c r="AJ77" s="34"/>
      <c r="AK77" s="34"/>
      <c r="AL77" s="34"/>
      <c r="AO77" s="4"/>
    </row>
    <row r="78" spans="1:41">
      <c r="A78" s="4"/>
      <c r="B78" s="44"/>
      <c r="C78" s="45"/>
      <c r="D78" s="45"/>
      <c r="E78" s="45"/>
      <c r="F78" s="45"/>
      <c r="G78" s="4"/>
      <c r="H78" s="4"/>
      <c r="I78" s="4"/>
      <c r="J78" s="4"/>
      <c r="K78" s="4"/>
      <c r="L78" s="18"/>
      <c r="M78" s="18"/>
      <c r="N78" s="18"/>
      <c r="O78" s="18"/>
      <c r="U78" s="4"/>
      <c r="X78" s="4"/>
      <c r="Y78" s="36"/>
      <c r="Z78" s="36"/>
      <c r="AA78" s="36"/>
      <c r="AB78" s="37"/>
      <c r="AC78" s="37"/>
      <c r="AD78" s="37"/>
      <c r="AE78" s="38"/>
      <c r="AF78" s="33"/>
      <c r="AG78" s="33"/>
      <c r="AJ78" s="34"/>
      <c r="AK78" s="34"/>
      <c r="AL78" s="34"/>
      <c r="AO78" s="4"/>
    </row>
    <row r="79" spans="1:41">
      <c r="A79" t="s">
        <v>30</v>
      </c>
    </row>
    <row r="80" spans="1:41">
      <c r="A80" t="s">
        <v>21</v>
      </c>
    </row>
    <row r="81" spans="1:4">
      <c r="A81" t="s">
        <v>20</v>
      </c>
    </row>
    <row r="82" spans="1:4">
      <c r="A82" t="s">
        <v>28</v>
      </c>
    </row>
    <row r="83" spans="1:4">
      <c r="A83" s="12" t="s">
        <v>39</v>
      </c>
    </row>
    <row r="84" spans="1:4">
      <c r="A84" s="12"/>
    </row>
    <row r="85" spans="1:4">
      <c r="A85" s="12" t="s">
        <v>29</v>
      </c>
    </row>
    <row r="87" spans="1:4">
      <c r="A87" s="15" t="s">
        <v>26</v>
      </c>
    </row>
    <row r="88" spans="1:4" s="4" customFormat="1">
      <c r="A88" s="1"/>
      <c r="B88" s="1" t="s">
        <v>23</v>
      </c>
      <c r="C88" s="1" t="s">
        <v>24</v>
      </c>
      <c r="D88" s="1" t="s">
        <v>25</v>
      </c>
    </row>
    <row r="89" spans="1:4">
      <c r="A89" s="3">
        <v>44774</v>
      </c>
      <c r="B89" s="14">
        <v>16</v>
      </c>
      <c r="C89" s="14">
        <v>1</v>
      </c>
      <c r="D89" s="14">
        <f>SUM(B89:C89)</f>
        <v>17</v>
      </c>
    </row>
    <row r="90" spans="1:4">
      <c r="A90" s="3">
        <v>44775</v>
      </c>
      <c r="B90" s="14">
        <v>15</v>
      </c>
      <c r="C90" s="14">
        <v>1</v>
      </c>
      <c r="D90" s="14">
        <f t="shared" ref="D90:D93" si="4">SUM(B90:C90)</f>
        <v>16</v>
      </c>
    </row>
    <row r="91" spans="1:4">
      <c r="A91" s="3">
        <v>44776</v>
      </c>
      <c r="B91" s="14">
        <v>16</v>
      </c>
      <c r="C91" s="14">
        <v>1</v>
      </c>
      <c r="D91" s="14">
        <f t="shared" si="4"/>
        <v>17</v>
      </c>
    </row>
    <row r="92" spans="1:4">
      <c r="A92" s="3">
        <v>44777</v>
      </c>
      <c r="B92" s="14">
        <v>19</v>
      </c>
      <c r="C92" s="14">
        <v>0</v>
      </c>
      <c r="D92" s="14">
        <f t="shared" si="4"/>
        <v>19</v>
      </c>
    </row>
    <row r="93" spans="1:4">
      <c r="A93" s="3">
        <v>44778</v>
      </c>
      <c r="B93" s="14">
        <v>16</v>
      </c>
      <c r="C93" s="14">
        <v>0</v>
      </c>
      <c r="D93" s="14">
        <f t="shared" si="4"/>
        <v>16</v>
      </c>
    </row>
    <row r="94" spans="1:4">
      <c r="A94" s="3">
        <v>44779</v>
      </c>
      <c r="B94" s="14">
        <v>20</v>
      </c>
      <c r="C94" s="14">
        <v>0</v>
      </c>
      <c r="D94" s="14">
        <f t="shared" ref="D94" si="5">SUM(B94:C94)</f>
        <v>20</v>
      </c>
    </row>
    <row r="95" spans="1:4">
      <c r="A95" s="3">
        <v>44780</v>
      </c>
      <c r="B95" s="30">
        <v>16</v>
      </c>
      <c r="C95" s="14">
        <v>0</v>
      </c>
      <c r="D95" s="14">
        <f t="shared" ref="D95" si="6">SUM(B95:C95)</f>
        <v>16</v>
      </c>
    </row>
    <row r="96" spans="1:4">
      <c r="A96" s="3">
        <v>44781</v>
      </c>
      <c r="B96" s="14">
        <v>14</v>
      </c>
      <c r="C96" s="14">
        <v>0</v>
      </c>
      <c r="D96" s="14">
        <f t="shared" ref="D96" si="7">SUM(B96:C96)</f>
        <v>14</v>
      </c>
    </row>
    <row r="97" spans="1:4">
      <c r="A97" s="3">
        <v>44782</v>
      </c>
      <c r="B97" s="14">
        <v>16</v>
      </c>
      <c r="C97" s="14">
        <v>0</v>
      </c>
      <c r="D97" s="14">
        <f t="shared" ref="D97" si="8">SUM(B97:C97)</f>
        <v>16</v>
      </c>
    </row>
    <row r="98" spans="1:4">
      <c r="A98" s="3">
        <v>44783</v>
      </c>
      <c r="B98" s="14">
        <v>16</v>
      </c>
      <c r="C98" s="14">
        <v>0</v>
      </c>
      <c r="D98" s="14">
        <f t="shared" ref="D98:D100" si="9">SUM(B98:C98)</f>
        <v>16</v>
      </c>
    </row>
    <row r="99" spans="1:4">
      <c r="A99" s="3">
        <v>44784</v>
      </c>
      <c r="B99" s="22">
        <v>16</v>
      </c>
      <c r="C99" s="23">
        <v>0</v>
      </c>
      <c r="D99" s="14">
        <f t="shared" si="9"/>
        <v>16</v>
      </c>
    </row>
    <row r="100" spans="1:4">
      <c r="A100" s="3">
        <v>44785</v>
      </c>
      <c r="B100" s="22">
        <v>16</v>
      </c>
      <c r="C100" s="23">
        <v>0</v>
      </c>
      <c r="D100" s="14">
        <f t="shared" si="9"/>
        <v>16</v>
      </c>
    </row>
    <row r="101" spans="1:4">
      <c r="A101" s="3">
        <v>44786</v>
      </c>
      <c r="B101" s="22">
        <v>15</v>
      </c>
      <c r="C101" s="23">
        <v>0</v>
      </c>
      <c r="D101" s="14">
        <f t="shared" ref="D101" si="10">SUM(B101:C101)</f>
        <v>15</v>
      </c>
    </row>
    <row r="102" spans="1:4">
      <c r="A102" s="3">
        <v>44787</v>
      </c>
      <c r="B102" s="22">
        <v>14</v>
      </c>
      <c r="C102" s="23">
        <v>0</v>
      </c>
      <c r="D102" s="14">
        <f t="shared" ref="D102" si="11">SUM(B102:C102)</f>
        <v>14</v>
      </c>
    </row>
    <row r="103" spans="1:4">
      <c r="A103" s="3">
        <v>44788</v>
      </c>
      <c r="B103" s="22">
        <v>11</v>
      </c>
      <c r="C103" s="23">
        <v>0</v>
      </c>
      <c r="D103" s="14">
        <f t="shared" ref="D103" si="12">SUM(B103:C103)</f>
        <v>11</v>
      </c>
    </row>
    <row r="104" spans="1:4">
      <c r="A104" s="3">
        <v>44789</v>
      </c>
      <c r="B104" s="22">
        <v>12</v>
      </c>
      <c r="C104" s="23">
        <v>0</v>
      </c>
      <c r="D104" s="14">
        <f t="shared" ref="D104" si="13">SUM(B104:C104)</f>
        <v>12</v>
      </c>
    </row>
    <row r="105" spans="1:4">
      <c r="A105" s="3">
        <v>44790</v>
      </c>
      <c r="B105" s="22">
        <v>10</v>
      </c>
      <c r="C105" s="23">
        <v>0</v>
      </c>
      <c r="D105" s="14">
        <f t="shared" ref="D105:D109" si="14">SUM(B105:C105)</f>
        <v>10</v>
      </c>
    </row>
    <row r="106" spans="1:4">
      <c r="A106" s="3">
        <v>44791</v>
      </c>
      <c r="B106" s="22">
        <v>11</v>
      </c>
      <c r="C106" s="22">
        <v>0</v>
      </c>
      <c r="D106" s="14">
        <f t="shared" si="14"/>
        <v>11</v>
      </c>
    </row>
    <row r="107" spans="1:4">
      <c r="A107" s="3">
        <v>44792</v>
      </c>
      <c r="B107" s="14">
        <v>12</v>
      </c>
      <c r="C107" s="22">
        <v>0</v>
      </c>
      <c r="D107" s="14">
        <f t="shared" si="14"/>
        <v>12</v>
      </c>
    </row>
    <row r="108" spans="1:4">
      <c r="A108" s="3">
        <v>44793</v>
      </c>
      <c r="B108" s="14">
        <v>9</v>
      </c>
      <c r="C108" s="22">
        <v>0</v>
      </c>
      <c r="D108" s="14">
        <f t="shared" si="14"/>
        <v>9</v>
      </c>
    </row>
    <row r="109" spans="1:4">
      <c r="A109" s="3">
        <v>44794</v>
      </c>
      <c r="B109" s="14">
        <v>11</v>
      </c>
      <c r="C109" s="14">
        <v>0</v>
      </c>
      <c r="D109" s="14">
        <f t="shared" si="14"/>
        <v>11</v>
      </c>
    </row>
    <row r="110" spans="1:4">
      <c r="A110" s="3">
        <v>44795</v>
      </c>
      <c r="B110" s="14">
        <v>10</v>
      </c>
      <c r="C110" s="14">
        <v>0</v>
      </c>
      <c r="D110" s="14">
        <f t="shared" ref="D110" si="15">SUM(B110:C110)</f>
        <v>10</v>
      </c>
    </row>
    <row r="111" spans="1:4">
      <c r="A111" s="3">
        <v>44796</v>
      </c>
      <c r="B111" s="14">
        <v>13</v>
      </c>
      <c r="C111" s="14">
        <v>0</v>
      </c>
      <c r="D111" s="14">
        <f t="shared" ref="D111" si="16">SUM(B111:C111)</f>
        <v>13</v>
      </c>
    </row>
    <row r="112" spans="1:4">
      <c r="A112" s="3">
        <v>44797</v>
      </c>
      <c r="B112" s="14">
        <v>13</v>
      </c>
      <c r="C112" s="14">
        <v>0</v>
      </c>
      <c r="D112" s="14">
        <f t="shared" ref="D112" si="17">SUM(B112:C112)</f>
        <v>13</v>
      </c>
    </row>
    <row r="113" spans="1:4">
      <c r="A113" s="3">
        <v>44798</v>
      </c>
      <c r="B113" s="14">
        <v>13</v>
      </c>
      <c r="C113" s="14">
        <v>0</v>
      </c>
      <c r="D113" s="14">
        <f t="shared" ref="D113" si="18">SUM(B113:C113)</f>
        <v>13</v>
      </c>
    </row>
    <row r="114" spans="1:4">
      <c r="A114" s="3">
        <v>44799</v>
      </c>
      <c r="B114" s="14">
        <v>12</v>
      </c>
      <c r="C114" s="14">
        <v>0</v>
      </c>
      <c r="D114" s="14">
        <f t="shared" ref="D114" si="19">SUM(B114:C114)</f>
        <v>12</v>
      </c>
    </row>
    <row r="115" spans="1:4">
      <c r="A115" s="3">
        <v>44800</v>
      </c>
      <c r="B115" s="14">
        <v>11</v>
      </c>
      <c r="C115" s="14">
        <v>0</v>
      </c>
      <c r="D115" s="14">
        <f t="shared" ref="D115" si="20">SUM(B115:C115)</f>
        <v>11</v>
      </c>
    </row>
    <row r="116" spans="1:4">
      <c r="A116" s="3">
        <v>44801</v>
      </c>
      <c r="B116" s="14">
        <v>8</v>
      </c>
      <c r="C116" s="14">
        <v>0</v>
      </c>
      <c r="D116" s="14">
        <f t="shared" ref="D116" si="21">SUM(B116:C116)</f>
        <v>8</v>
      </c>
    </row>
    <row r="117" spans="1:4">
      <c r="A117" s="3">
        <v>44802</v>
      </c>
      <c r="B117" s="14">
        <v>8</v>
      </c>
      <c r="C117" s="14">
        <v>0</v>
      </c>
      <c r="D117" s="14">
        <f t="shared" ref="D117" si="22">SUM(B117:C117)</f>
        <v>8</v>
      </c>
    </row>
    <row r="118" spans="1:4">
      <c r="A118" s="3">
        <v>44803</v>
      </c>
      <c r="B118" s="14">
        <v>8</v>
      </c>
      <c r="C118" s="14">
        <v>0</v>
      </c>
      <c r="D118" s="14">
        <f t="shared" ref="D118" si="23">SUM(B118:C118)</f>
        <v>8</v>
      </c>
    </row>
    <row r="119" spans="1:4">
      <c r="A119" s="3">
        <v>44804</v>
      </c>
      <c r="B119" s="14">
        <v>10</v>
      </c>
      <c r="C119" s="14">
        <v>0</v>
      </c>
      <c r="D119" s="14">
        <f t="shared" ref="D119" si="24">SUM(B119:C119)</f>
        <v>10</v>
      </c>
    </row>
    <row r="157" spans="1:1" s="27" customFormat="1" ht="18">
      <c r="A157" s="50"/>
    </row>
    <row r="158" spans="1:1" s="27" customFormat="1" ht="18">
      <c r="A158" s="50"/>
    </row>
    <row r="159" spans="1:1" s="27" customFormat="1" ht="18">
      <c r="A159" s="50"/>
    </row>
    <row r="160" spans="1:1" s="27" customFormat="1" ht="18">
      <c r="A160" s="50"/>
    </row>
    <row r="161" spans="1:1" s="27" customFormat="1" ht="18">
      <c r="A161" s="50"/>
    </row>
  </sheetData>
  <phoneticPr fontId="1"/>
  <printOptions horizontalCentered="1" verticalCentered="1"/>
  <pageMargins left="0.25" right="0.25" top="0.75" bottom="0.75" header="0.3" footer="0.3"/>
  <pageSetup paperSize="9" scale="72" orientation="portrait" horizontalDpi="0" verticalDpi="0" copies="2"/>
  <ignoredErrors>
    <ignoredError sqref="D89:D9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久保木真</cp:lastModifiedBy>
  <cp:lastPrinted>2022-08-02T03:37:49Z</cp:lastPrinted>
  <dcterms:created xsi:type="dcterms:W3CDTF">2022-05-18T06:35:45Z</dcterms:created>
  <dcterms:modified xsi:type="dcterms:W3CDTF">2022-08-31T22:12:21Z</dcterms:modified>
</cp:coreProperties>
</file>