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3A81ED4-28A5-104E-807A-54F3DB585196}" xr6:coauthVersionLast="47" xr6:coauthVersionMax="47" xr10:uidLastSave="{00000000-0000-0000-0000-000000000000}"/>
  <bookViews>
    <workbookView xWindow="118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8" i="1" l="1"/>
  <c r="C118" i="1"/>
  <c r="E117" i="1"/>
  <c r="E116" i="1"/>
  <c r="E118" i="1" l="1"/>
  <c r="D106" i="1" l="1"/>
  <c r="C27" i="1"/>
  <c r="D27" i="1"/>
  <c r="E27" i="1"/>
  <c r="F27" i="1"/>
  <c r="G27" i="1"/>
  <c r="B27" i="1"/>
  <c r="H25" i="1"/>
  <c r="H26" i="1"/>
  <c r="D105" i="1"/>
  <c r="D104" i="1"/>
  <c r="D100" i="1"/>
  <c r="D101" i="1"/>
  <c r="D102" i="1"/>
  <c r="D103" i="1"/>
  <c r="D98" i="1" l="1"/>
  <c r="D99" i="1"/>
  <c r="D97" i="1" l="1"/>
  <c r="H24" i="1"/>
  <c r="D96" i="1" l="1"/>
  <c r="H23" i="1"/>
  <c r="H22" i="1"/>
  <c r="H21" i="1"/>
  <c r="H20" i="1"/>
  <c r="H19" i="1"/>
  <c r="H27" i="1" s="1"/>
  <c r="H18" i="1"/>
  <c r="H17" i="1"/>
  <c r="G12" i="1"/>
  <c r="G13" i="1" s="1"/>
  <c r="F12" i="1"/>
  <c r="F13" i="1" s="1"/>
  <c r="E12" i="1"/>
  <c r="E13" i="1" s="1"/>
  <c r="D12" i="1"/>
  <c r="D13" i="1" s="1"/>
  <c r="C12" i="1"/>
  <c r="C13" i="1" s="1"/>
  <c r="B12" i="1"/>
  <c r="B13" i="1" s="1"/>
  <c r="H11" i="1"/>
  <c r="H10" i="1"/>
  <c r="H9" i="1"/>
  <c r="H8" i="1"/>
  <c r="H7" i="1"/>
  <c r="H6" i="1"/>
  <c r="H5" i="1"/>
  <c r="H4" i="1"/>
  <c r="H3" i="1"/>
  <c r="H12" i="1" l="1"/>
  <c r="H13" i="1" s="1"/>
  <c r="D93" i="1" l="1"/>
  <c r="D94" i="1"/>
  <c r="D95" i="1"/>
  <c r="D92" i="1" l="1"/>
  <c r="D91" i="1"/>
  <c r="D90" i="1"/>
  <c r="D89" i="1"/>
  <c r="D88" i="1"/>
  <c r="D87" i="1"/>
  <c r="D86" i="1"/>
  <c r="D85" i="1"/>
  <c r="L134" i="1"/>
  <c r="M134" i="1"/>
  <c r="C113" i="1" l="1"/>
  <c r="D113" i="1"/>
  <c r="E113" i="1" l="1"/>
  <c r="I133" i="1" l="1"/>
  <c r="C134" i="1" l="1"/>
  <c r="D134" i="1"/>
  <c r="E134" i="1"/>
  <c r="F134" i="1"/>
  <c r="G134" i="1"/>
  <c r="H134" i="1"/>
  <c r="B134" i="1"/>
  <c r="H121" i="1" l="1"/>
  <c r="G121" i="1"/>
  <c r="E112" i="1"/>
  <c r="E111" i="1"/>
  <c r="I126" i="1" l="1"/>
  <c r="I127" i="1"/>
  <c r="I128" i="1"/>
  <c r="I129" i="1"/>
  <c r="I130" i="1"/>
  <c r="I131" i="1"/>
  <c r="I132" i="1"/>
  <c r="I125" i="1"/>
  <c r="I134" i="1" l="1"/>
</calcChain>
</file>

<file path=xl/sharedStrings.xml><?xml version="1.0" encoding="utf-8"?>
<sst xmlns="http://schemas.openxmlformats.org/spreadsheetml/2006/main" count="166" uniqueCount="78">
  <si>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</si>
  <si>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</si>
  <si>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</si>
  <si>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</si>
  <si>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</si>
  <si>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</si>
  <si>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</si>
  <si>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</si>
  <si>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</si>
  <si>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</si>
  <si>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</si>
  <si>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</si>
  <si>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</si>
  <si>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</si>
  <si>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</si>
  <si>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</si>
  <si>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</si>
  <si>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</si>
  <si>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</si>
  <si>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</si>
  <si>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</si>
  <si>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</si>
  <si>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</si>
  <si>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</si>
  <si>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</si>
  <si>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</si>
  <si>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</si>
  <si>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</si>
  <si>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</si>
  <si>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</si>
  <si>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</si>
  <si>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</si>
  <si>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</si>
  <si>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</si>
  <si>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</si>
  <si>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</si>
  <si>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</si>
  <si>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</si>
  <si>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</si>
  <si>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</si>
  <si>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</si>
  <si>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</si>
  <si>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</si>
  <si>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</si>
  <si>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</si>
  <si>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</si>
  <si>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</si>
  <si>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</si>
  <si>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</si>
  <si>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</si>
  <si>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</si>
  <si>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</si>
  <si>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</si>
  <si>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</si>
  <si>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</si>
  <si>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</si>
  <si>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</si>
  <si>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</si>
  <si>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</si>
  <si>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1名</t>
    <rPh sb="1" eb="2">
      <t xml:space="preserve">メイ </t>
    </rPh>
    <phoneticPr fontId="1"/>
  </si>
  <si>
    <t>報告日</t>
    <rPh sb="0" eb="3">
      <t xml:space="preserve">ホウコクビ </t>
    </rPh>
    <phoneticPr fontId="1"/>
  </si>
  <si>
    <t>報告数</t>
    <rPh sb="0" eb="3">
      <t xml:space="preserve">ホウコクスウ </t>
    </rPh>
    <phoneticPr fontId="1"/>
  </si>
  <si>
    <t>診断日</t>
    <rPh sb="0" eb="3">
      <t xml:space="preserve">ケンサシンダンビ </t>
    </rPh>
    <phoneticPr fontId="1"/>
  </si>
  <si>
    <t>9/1(1名)、9/2(1名)</t>
    <rPh sb="5" eb="6">
      <t xml:space="preserve">メイ </t>
    </rPh>
    <rPh sb="13" eb="14">
      <t xml:space="preserve">メイ </t>
    </rPh>
    <phoneticPr fontId="1"/>
  </si>
  <si>
    <t>9/1</t>
    <phoneticPr fontId="1"/>
  </si>
  <si>
    <t>9/8</t>
    <phoneticPr fontId="1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</si>
  <si>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1"/>
  </si>
  <si>
    <t>　盛岡市、県央保健所管内(八幡平市・滝沢市・雫石町・葛巻町・岩手町・紫波町・矢巾町)、中部保健所管内(花巻市・遠野市・北上市・西和賀町)</t>
    <rPh sb="1" eb="3">
      <t xml:space="preserve">モリオカ </t>
    </rPh>
    <rPh sb="3" eb="4">
      <t>④</t>
    </rPh>
    <rPh sb="5" eb="7">
      <t xml:space="preserve">ケンオウ </t>
    </rPh>
    <rPh sb="7" eb="10">
      <t xml:space="preserve">ホケンショ </t>
    </rPh>
    <rPh sb="10" eb="12">
      <t xml:space="preserve">カンナイ </t>
    </rPh>
    <rPh sb="43" eb="48">
      <t xml:space="preserve">チュウブホケンショ </t>
    </rPh>
    <rPh sb="48" eb="50">
      <t xml:space="preserve">カンナイ </t>
    </rPh>
    <phoneticPr fontId="1"/>
  </si>
  <si>
    <t>9/13</t>
    <phoneticPr fontId="1"/>
  </si>
  <si>
    <t>※岩手県の先週(9/11〜9/17)の1週間平均の検査陽性率は3%、平均の感染者数は、508名と前週に比べ連続的に減少している。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6">
      <t xml:space="preserve">レンゾクテキニ </t>
    </rPh>
    <rPh sb="57" eb="59">
      <t xml:space="preserve">ゲンショウ </t>
    </rPh>
    <phoneticPr fontId="1"/>
  </si>
  <si>
    <t>　では、感染者数が多く引き続き注意が必要です。</t>
    <rPh sb="4" eb="8">
      <t xml:space="preserve">カンセンシャスウガ </t>
    </rPh>
    <rPh sb="9" eb="10">
      <t xml:space="preserve">オオク </t>
    </rPh>
    <rPh sb="11" eb="12">
      <t xml:space="preserve">ヒキツヅキ </t>
    </rPh>
    <rPh sb="15" eb="17">
      <t xml:space="preserve">チュウイガ </t>
    </rPh>
    <rPh sb="18" eb="20">
      <t xml:space="preserve">ヒツヨウデス。 </t>
    </rPh>
    <phoneticPr fontId="1"/>
  </si>
  <si>
    <t>9/18</t>
    <phoneticPr fontId="1"/>
  </si>
  <si>
    <t>3名</t>
    <rPh sb="1" eb="2">
      <t xml:space="preserve">メイ </t>
    </rPh>
    <phoneticPr fontId="1"/>
  </si>
  <si>
    <t>9/17</t>
    <phoneticPr fontId="1"/>
  </si>
  <si>
    <t>2022年9月20日現在</t>
    <rPh sb="4" eb="5">
      <t xml:space="preserve">ネン </t>
    </rPh>
    <rPh sb="6" eb="7">
      <t xml:space="preserve">ガツ </t>
    </rPh>
    <rPh sb="9" eb="10">
      <t xml:space="preserve">ニチ </t>
    </rPh>
    <rPh sb="10" eb="12">
      <t xml:space="preserve">ゲンザイ </t>
    </rPh>
    <phoneticPr fontId="1"/>
  </si>
  <si>
    <t>7/30(2名) 8/1(1名)</t>
    <rPh sb="6" eb="7">
      <t xml:space="preserve">メイ </t>
    </rPh>
    <rPh sb="14" eb="15">
      <t xml:space="preserve">メイハ </t>
    </rPh>
    <phoneticPr fontId="1"/>
  </si>
  <si>
    <t>8/24(1名)  9/8(1名)</t>
    <rPh sb="6" eb="7">
      <t xml:space="preserve">メイ </t>
    </rPh>
    <rPh sb="15" eb="16">
      <t xml:space="preserve">メイ </t>
    </rPh>
    <phoneticPr fontId="1"/>
  </si>
  <si>
    <t>8/20(1名)  9/12(1名)</t>
    <rPh sb="6" eb="7">
      <t xml:space="preserve">メイ </t>
    </rPh>
    <rPh sb="16" eb="17">
      <t xml:space="preserve">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</si>
</sst>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8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7" fontId="17" fillId="3" borderId="1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176" fontId="0" fillId="3" borderId="0" xfId="0" applyNumberFormat="1" applyFill="1">
      <alignment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>
      <alignment vertical="center"/>
    </xf>
    <xf numFmtId="0" fontId="0" fillId="3" borderId="0" xfId="0" applyFill="1">
      <alignment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63"/>
  <sheetViews>
    <sheetView tabSelected="1" topLeftCell="A119" zoomScale="130" zoomScaleNormal="130" workbookViewId="0">
      <selection activeCell="A59" sqref="A59:G64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14" customFormat="1" ht="24">
      <c r="A1" s="25" t="s">
        <v>36</v>
      </c>
      <c r="F1" s="14" t="s">
        <v>12</v>
      </c>
      <c r="G1" s="26">
        <v>44826</v>
      </c>
      <c r="H1" s="27">
        <v>0.97916666666666663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1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9">
        <v>12</v>
      </c>
      <c r="F9" s="10">
        <v>4</v>
      </c>
      <c r="G9" s="9">
        <v>10</v>
      </c>
      <c r="H9" s="41">
        <f t="shared" si="0"/>
        <v>45</v>
      </c>
      <c r="I9" s="8" t="s">
        <v>18</v>
      </c>
    </row>
    <row r="10" spans="1:9">
      <c r="A10" s="10" t="s">
        <v>20</v>
      </c>
      <c r="B10" s="10">
        <v>2</v>
      </c>
      <c r="C10" s="9">
        <v>5</v>
      </c>
      <c r="D10" s="10">
        <v>2</v>
      </c>
      <c r="E10" s="9">
        <v>12</v>
      </c>
      <c r="F10" s="9">
        <v>9</v>
      </c>
      <c r="G10" s="10">
        <v>8</v>
      </c>
      <c r="H10" s="10">
        <f t="shared" si="0"/>
        <v>38</v>
      </c>
      <c r="I10" s="8"/>
    </row>
    <row r="11" spans="1:9" ht="21" thickBot="1">
      <c r="A11" s="4" t="s">
        <v>53</v>
      </c>
      <c r="B11" s="4">
        <v>4</v>
      </c>
      <c r="C11" s="4">
        <v>1</v>
      </c>
      <c r="D11" s="4">
        <v>0</v>
      </c>
      <c r="E11" s="4">
        <v>3</v>
      </c>
      <c r="F11" s="53">
        <v>1</v>
      </c>
      <c r="G11" s="4">
        <v>2</v>
      </c>
      <c r="H11" s="4">
        <f t="shared" si="0"/>
        <v>11</v>
      </c>
      <c r="I11" s="8"/>
    </row>
    <row r="12" spans="1:9" ht="21" thickBot="1">
      <c r="A12" s="54" t="s">
        <v>6</v>
      </c>
      <c r="B12" s="55">
        <f>SUM(B3:B11)</f>
        <v>21</v>
      </c>
      <c r="C12" s="55">
        <f t="shared" ref="C12:H12" si="1">SUM(C3:C11)</f>
        <v>19</v>
      </c>
      <c r="D12" s="55">
        <f t="shared" si="1"/>
        <v>24</v>
      </c>
      <c r="E12" s="55">
        <f t="shared" si="1"/>
        <v>56</v>
      </c>
      <c r="F12" s="55">
        <f t="shared" si="1"/>
        <v>25</v>
      </c>
      <c r="G12" s="55">
        <f t="shared" si="1"/>
        <v>37</v>
      </c>
      <c r="H12" s="56">
        <f t="shared" si="1"/>
        <v>182</v>
      </c>
    </row>
    <row r="13" spans="1:9">
      <c r="A13" s="6" t="s">
        <v>15</v>
      </c>
      <c r="B13" s="5">
        <f>B12/247</f>
        <v>8.5020242914979755E-2</v>
      </c>
      <c r="C13" s="5">
        <f>C12/303</f>
        <v>6.2706270627062702E-2</v>
      </c>
      <c r="D13" s="5">
        <f>D12/324</f>
        <v>7.407407407407407E-2</v>
      </c>
      <c r="E13" s="5">
        <f>E12/545</f>
        <v>0.10275229357798166</v>
      </c>
      <c r="F13" s="5">
        <f>F12/300</f>
        <v>8.3333333333333329E-2</v>
      </c>
      <c r="G13" s="7">
        <f>G12/183</f>
        <v>0.20218579234972678</v>
      </c>
      <c r="H13" s="5">
        <f>H12/1902</f>
        <v>9.5688748685594113E-2</v>
      </c>
    </row>
    <row r="15" spans="1:9">
      <c r="A15" s="28" t="s">
        <v>42</v>
      </c>
    </row>
    <row r="16" spans="1:9">
      <c r="A16" s="10" t="s">
        <v>13</v>
      </c>
      <c r="B16" s="1" t="s">
        <v>0</v>
      </c>
      <c r="C16" s="10" t="s">
        <v>1</v>
      </c>
      <c r="D16" s="1" t="s">
        <v>2</v>
      </c>
      <c r="E16" s="1" t="s">
        <v>3</v>
      </c>
      <c r="F16" s="10" t="s">
        <v>4</v>
      </c>
      <c r="G16" s="20" t="s">
        <v>5</v>
      </c>
      <c r="H16" s="10" t="s">
        <v>6</v>
      </c>
    </row>
    <row r="17" spans="1:9">
      <c r="A17" s="2">
        <v>44793</v>
      </c>
      <c r="B17" s="1"/>
      <c r="C17" s="10"/>
      <c r="D17" s="1"/>
      <c r="E17" s="1">
        <v>1</v>
      </c>
      <c r="F17" s="10"/>
      <c r="G17" s="20"/>
      <c r="H17" s="10">
        <f t="shared" ref="H17:H26" si="2">SUM(B17:G17)</f>
        <v>1</v>
      </c>
    </row>
    <row r="18" spans="1:9">
      <c r="A18" s="2">
        <v>44797</v>
      </c>
      <c r="B18" s="1">
        <v>1</v>
      </c>
      <c r="C18" s="10"/>
      <c r="D18" s="1"/>
      <c r="E18" s="1"/>
      <c r="F18" s="10"/>
      <c r="G18" s="20"/>
      <c r="H18" s="10">
        <f t="shared" si="2"/>
        <v>1</v>
      </c>
    </row>
    <row r="19" spans="1:9">
      <c r="A19" s="2">
        <v>44805</v>
      </c>
      <c r="B19" s="10"/>
      <c r="C19" s="10"/>
      <c r="D19" s="10"/>
      <c r="E19" s="10"/>
      <c r="F19" s="10">
        <v>1</v>
      </c>
      <c r="G19" s="10">
        <v>1</v>
      </c>
      <c r="H19" s="10">
        <f t="shared" si="2"/>
        <v>2</v>
      </c>
    </row>
    <row r="20" spans="1:9">
      <c r="A20" s="2">
        <v>44806</v>
      </c>
      <c r="B20" s="10"/>
      <c r="C20" s="10"/>
      <c r="D20" s="10"/>
      <c r="E20" s="10">
        <v>1</v>
      </c>
      <c r="F20" s="10"/>
      <c r="G20" s="10"/>
      <c r="H20" s="10">
        <f t="shared" si="2"/>
        <v>1</v>
      </c>
    </row>
    <row r="21" spans="1:9">
      <c r="A21" s="2">
        <v>44809</v>
      </c>
      <c r="B21" s="10"/>
      <c r="C21" s="10"/>
      <c r="D21" s="10"/>
      <c r="E21" s="10">
        <v>1</v>
      </c>
      <c r="F21" s="10"/>
      <c r="G21" s="10"/>
      <c r="H21" s="10">
        <f t="shared" si="2"/>
        <v>1</v>
      </c>
    </row>
    <row r="22" spans="1:9">
      <c r="A22" s="2">
        <v>44812</v>
      </c>
      <c r="B22" s="10"/>
      <c r="C22" s="10"/>
      <c r="D22" s="10"/>
      <c r="E22" s="10">
        <v>1</v>
      </c>
      <c r="F22" s="10"/>
      <c r="G22" s="10">
        <v>1</v>
      </c>
      <c r="H22" s="10">
        <f t="shared" si="2"/>
        <v>2</v>
      </c>
    </row>
    <row r="23" spans="1:9">
      <c r="A23" s="2">
        <v>44816</v>
      </c>
      <c r="B23" s="10">
        <v>1</v>
      </c>
      <c r="C23" s="10"/>
      <c r="D23" s="10"/>
      <c r="E23" s="10"/>
      <c r="F23" s="10"/>
      <c r="G23" s="10"/>
      <c r="H23" s="10">
        <f t="shared" si="2"/>
        <v>1</v>
      </c>
    </row>
    <row r="24" spans="1:9">
      <c r="A24" s="2">
        <v>44817</v>
      </c>
      <c r="B24" s="10">
        <v>1</v>
      </c>
      <c r="C24" s="10"/>
      <c r="D24" s="10"/>
      <c r="E24" s="10"/>
      <c r="F24" s="10"/>
      <c r="G24" s="10"/>
      <c r="H24" s="10">
        <f t="shared" si="2"/>
        <v>1</v>
      </c>
    </row>
    <row r="25" spans="1:9">
      <c r="A25" s="2">
        <v>44821</v>
      </c>
      <c r="B25" s="10">
        <v>2</v>
      </c>
      <c r="C25" s="10"/>
      <c r="D25" s="10"/>
      <c r="E25" s="10"/>
      <c r="F25" s="10"/>
      <c r="G25" s="10"/>
      <c r="H25" s="10">
        <f t="shared" si="2"/>
        <v>2</v>
      </c>
    </row>
    <row r="26" spans="1:9">
      <c r="A26" s="2">
        <v>44822</v>
      </c>
      <c r="B26" s="10"/>
      <c r="C26" s="10">
        <v>1</v>
      </c>
      <c r="D26" s="10"/>
      <c r="E26" s="10"/>
      <c r="F26" s="10"/>
      <c r="G26" s="10"/>
      <c r="H26" s="10">
        <f t="shared" si="2"/>
        <v>1</v>
      </c>
    </row>
    <row r="27" spans="1:9">
      <c r="A27" s="10" t="s">
        <v>54</v>
      </c>
      <c r="B27" s="10">
        <f>SUM(B19:B26)</f>
        <v>4</v>
      </c>
      <c r="C27" s="10">
        <f t="shared" ref="C27:H27" si="3">SUM(C19:C26)</f>
        <v>1</v>
      </c>
      <c r="D27" s="10">
        <f t="shared" si="3"/>
        <v>0</v>
      </c>
      <c r="E27" s="10">
        <f t="shared" si="3"/>
        <v>3</v>
      </c>
      <c r="F27" s="10">
        <f t="shared" si="3"/>
        <v>1</v>
      </c>
      <c r="G27" s="10">
        <f t="shared" si="3"/>
        <v>2</v>
      </c>
      <c r="H27" s="10">
        <f t="shared" si="3"/>
        <v>11</v>
      </c>
      <c r="I27" s="3"/>
    </row>
    <row r="29" spans="1:9">
      <c r="A29" s="3" t="s">
        <v>60</v>
      </c>
      <c r="B29" s="3" t="s">
        <v>61</v>
      </c>
      <c r="C29" s="3" t="s">
        <v>62</v>
      </c>
    </row>
    <row r="30" spans="1:9">
      <c r="A30" s="57">
        <v>44806</v>
      </c>
      <c r="B30" s="3" t="s">
        <v>56</v>
      </c>
      <c r="C30" s="69" t="s">
        <v>63</v>
      </c>
    </row>
    <row r="31" spans="1:9">
      <c r="A31" s="57">
        <v>44810</v>
      </c>
      <c r="B31" s="3" t="s">
        <v>59</v>
      </c>
      <c r="C31" s="69" t="s">
        <v>64</v>
      </c>
    </row>
    <row r="32" spans="1:9">
      <c r="A32" s="57">
        <v>44812</v>
      </c>
      <c r="B32" s="3" t="s">
        <v>56</v>
      </c>
      <c r="C32" s="69" t="s">
        <v>76</v>
      </c>
    </row>
    <row r="33" spans="1:41">
      <c r="A33" s="57">
        <v>44813</v>
      </c>
      <c r="B33" s="3" t="s">
        <v>59</v>
      </c>
      <c r="C33" s="69" t="s">
        <v>65</v>
      </c>
    </row>
    <row r="34" spans="1:41">
      <c r="A34" s="57">
        <v>44816</v>
      </c>
      <c r="B34" s="3" t="s">
        <v>56</v>
      </c>
      <c r="C34" s="69" t="s">
        <v>77</v>
      </c>
    </row>
    <row r="35" spans="1:41">
      <c r="A35" s="57">
        <v>44817</v>
      </c>
      <c r="B35" s="3" t="s">
        <v>59</v>
      </c>
      <c r="C35" s="69" t="s">
        <v>68</v>
      </c>
    </row>
    <row r="36" spans="1:41">
      <c r="A36" s="57">
        <v>44824</v>
      </c>
      <c r="B36" s="3" t="s">
        <v>59</v>
      </c>
      <c r="C36" s="69" t="s">
        <v>71</v>
      </c>
    </row>
    <row r="37" spans="1:41">
      <c r="A37" s="70">
        <v>44825</v>
      </c>
      <c r="B37" s="71" t="s">
        <v>72</v>
      </c>
      <c r="C37" s="72" t="s">
        <v>75</v>
      </c>
      <c r="D37" s="73"/>
    </row>
    <row r="38" spans="1:41">
      <c r="A38" s="70">
        <v>44826</v>
      </c>
      <c r="B38" s="71" t="s">
        <v>59</v>
      </c>
      <c r="C38" s="72" t="s">
        <v>73</v>
      </c>
      <c r="D38" s="73"/>
    </row>
    <row r="40" spans="1:41">
      <c r="A40" s="14" t="s">
        <v>43</v>
      </c>
    </row>
    <row r="41" spans="1:41">
      <c r="A41" s="29" t="s">
        <v>0</v>
      </c>
      <c r="B41" s="12" t="s">
        <v>44</v>
      </c>
      <c r="C41" s="30" t="s">
        <v>45</v>
      </c>
      <c r="D41" s="30" t="s">
        <v>46</v>
      </c>
      <c r="E41" s="30" t="s">
        <v>47</v>
      </c>
      <c r="F41" s="30" t="s">
        <v>55</v>
      </c>
      <c r="G41" s="12" t="s">
        <v>48</v>
      </c>
      <c r="U41" s="3"/>
      <c r="AB41" s="3"/>
      <c r="AC41" s="3"/>
      <c r="AD41" s="3"/>
      <c r="AE41" s="31"/>
      <c r="AJ41" s="32"/>
      <c r="AK41" s="32"/>
      <c r="AO41" s="3"/>
    </row>
    <row r="42" spans="1:41">
      <c r="A42" s="3"/>
      <c r="B42" s="33">
        <v>1</v>
      </c>
      <c r="C42" s="13">
        <v>0</v>
      </c>
      <c r="D42" s="13">
        <v>1</v>
      </c>
      <c r="E42" s="13">
        <v>0</v>
      </c>
      <c r="F42" s="13">
        <v>0</v>
      </c>
      <c r="G42" s="13">
        <v>5</v>
      </c>
      <c r="U42" s="3"/>
      <c r="AB42" s="3"/>
      <c r="AC42" s="3"/>
      <c r="AD42" s="3"/>
      <c r="AE42" s="31"/>
      <c r="AJ42" s="32"/>
      <c r="AK42" s="32"/>
      <c r="AO42" s="3"/>
    </row>
    <row r="43" spans="1:41">
      <c r="A43" s="3"/>
      <c r="B43" s="33">
        <v>2</v>
      </c>
      <c r="C43" s="13">
        <v>0</v>
      </c>
      <c r="D43" s="13">
        <v>2</v>
      </c>
      <c r="E43" s="13">
        <v>0</v>
      </c>
      <c r="F43" s="13">
        <v>2</v>
      </c>
      <c r="G43" s="13">
        <v>7</v>
      </c>
      <c r="H43" s="3"/>
      <c r="I43" s="3"/>
      <c r="J43" s="3"/>
      <c r="K43" s="3"/>
      <c r="L43" s="19"/>
      <c r="M43" s="19"/>
      <c r="N43" s="19"/>
      <c r="O43" s="19"/>
      <c r="U43" s="3"/>
      <c r="X43" s="3"/>
      <c r="Y43" s="34"/>
      <c r="Z43" s="34"/>
      <c r="AA43" s="34"/>
      <c r="AB43" s="35"/>
      <c r="AC43" s="35"/>
      <c r="AD43" s="35"/>
      <c r="AE43" s="36"/>
      <c r="AF43" s="31"/>
      <c r="AG43" s="31"/>
      <c r="AJ43" s="32"/>
      <c r="AK43" s="32"/>
      <c r="AL43" s="32"/>
      <c r="AO43" s="3"/>
    </row>
    <row r="44" spans="1:41">
      <c r="A44" s="3"/>
      <c r="B44" s="33">
        <v>3</v>
      </c>
      <c r="C44" s="13">
        <v>0</v>
      </c>
      <c r="D44" s="13">
        <v>2</v>
      </c>
      <c r="E44" s="13">
        <v>2</v>
      </c>
      <c r="F44" s="13">
        <v>2</v>
      </c>
      <c r="G44" s="13">
        <v>7</v>
      </c>
      <c r="H44" s="3"/>
      <c r="I44" s="3"/>
      <c r="J44" s="3"/>
      <c r="K44" s="3"/>
      <c r="L44" s="19"/>
      <c r="M44" s="19"/>
      <c r="N44" s="19"/>
      <c r="O44" s="19"/>
      <c r="U44" s="3"/>
      <c r="X44" s="3"/>
      <c r="Y44" s="34"/>
      <c r="Z44" s="34"/>
      <c r="AA44" s="34"/>
      <c r="AB44" s="35"/>
      <c r="AC44" s="35"/>
      <c r="AD44" s="35"/>
      <c r="AE44" s="36"/>
      <c r="AF44" s="31"/>
      <c r="AG44" s="31"/>
      <c r="AJ44" s="32"/>
      <c r="AK44" s="32"/>
      <c r="AL44" s="32"/>
      <c r="AO44" s="3"/>
    </row>
    <row r="45" spans="1:41">
      <c r="A45" s="3"/>
      <c r="B45" s="33">
        <v>4</v>
      </c>
      <c r="C45" s="13">
        <v>0</v>
      </c>
      <c r="D45" s="13">
        <v>2</v>
      </c>
      <c r="E45" s="13">
        <v>0</v>
      </c>
      <c r="F45" s="13">
        <v>0</v>
      </c>
      <c r="G45" s="13">
        <v>2</v>
      </c>
      <c r="H45" s="3"/>
      <c r="I45" s="3"/>
      <c r="J45" s="3"/>
      <c r="K45" s="3"/>
      <c r="L45" s="19"/>
      <c r="M45" s="19"/>
      <c r="N45" s="19"/>
      <c r="O45" s="19"/>
      <c r="U45" s="3"/>
      <c r="X45" s="3"/>
      <c r="Y45" s="34"/>
      <c r="Z45" s="34"/>
      <c r="AA45" s="34"/>
      <c r="AB45" s="35"/>
      <c r="AC45" s="35"/>
      <c r="AD45" s="35"/>
      <c r="AE45" s="36"/>
      <c r="AF45" s="31"/>
      <c r="AG45" s="31"/>
      <c r="AJ45" s="32"/>
      <c r="AK45" s="32"/>
      <c r="AL45" s="32"/>
      <c r="AO45" s="3"/>
    </row>
    <row r="46" spans="1:41">
      <c r="A46" s="3"/>
      <c r="B46" s="33" t="s">
        <v>6</v>
      </c>
      <c r="C46" s="37">
        <v>0</v>
      </c>
      <c r="D46" s="37">
        <v>7</v>
      </c>
      <c r="E46" s="37">
        <v>2</v>
      </c>
      <c r="F46" s="37">
        <v>4</v>
      </c>
      <c r="G46" s="37">
        <v>21</v>
      </c>
      <c r="H46" s="3"/>
      <c r="I46" s="3"/>
      <c r="J46" s="3"/>
      <c r="K46" s="3"/>
      <c r="L46" s="19"/>
      <c r="M46" s="19"/>
      <c r="N46" s="19"/>
      <c r="O46" s="19"/>
      <c r="U46" s="3"/>
      <c r="X46" s="3"/>
      <c r="Y46" s="34"/>
      <c r="Z46" s="34"/>
      <c r="AA46" s="34"/>
      <c r="AB46" s="35"/>
      <c r="AC46" s="35"/>
      <c r="AD46" s="35"/>
      <c r="AE46" s="36"/>
      <c r="AF46" s="31"/>
      <c r="AG46" s="31"/>
      <c r="AJ46" s="32"/>
      <c r="AK46" s="32"/>
      <c r="AL46" s="32"/>
      <c r="AO46" s="3"/>
    </row>
    <row r="47" spans="1:41">
      <c r="A47" s="18" t="s">
        <v>1</v>
      </c>
      <c r="B47" s="12" t="s">
        <v>44</v>
      </c>
      <c r="C47" s="30" t="s">
        <v>45</v>
      </c>
      <c r="D47" s="30" t="s">
        <v>46</v>
      </c>
      <c r="E47" s="30" t="s">
        <v>47</v>
      </c>
      <c r="F47" s="30" t="s">
        <v>55</v>
      </c>
      <c r="G47" s="12" t="s">
        <v>48</v>
      </c>
      <c r="H47" s="3"/>
      <c r="I47" s="3"/>
      <c r="J47" s="3"/>
      <c r="K47" s="3"/>
      <c r="L47" s="19"/>
      <c r="M47" s="19"/>
      <c r="N47" s="19"/>
      <c r="O47" s="19"/>
      <c r="U47" s="3"/>
      <c r="X47" s="3"/>
      <c r="Y47" s="34"/>
      <c r="Z47" s="34"/>
      <c r="AA47" s="34"/>
      <c r="AB47" s="35"/>
      <c r="AC47" s="35"/>
      <c r="AD47" s="35"/>
      <c r="AE47" s="36"/>
      <c r="AF47" s="31"/>
      <c r="AG47" s="31"/>
      <c r="AJ47" s="32"/>
      <c r="AK47" s="32"/>
      <c r="AL47" s="32"/>
      <c r="AO47" s="3"/>
    </row>
    <row r="48" spans="1:41">
      <c r="A48" s="3"/>
      <c r="B48" s="33">
        <v>1</v>
      </c>
      <c r="C48" s="13">
        <v>0</v>
      </c>
      <c r="D48" s="13">
        <v>0</v>
      </c>
      <c r="E48" s="13">
        <v>0</v>
      </c>
      <c r="F48" s="13">
        <v>0</v>
      </c>
      <c r="G48" s="13">
        <v>3</v>
      </c>
      <c r="H48" s="3"/>
      <c r="I48" s="3"/>
      <c r="J48" s="3"/>
      <c r="K48" s="3"/>
      <c r="L48" s="19"/>
      <c r="M48" s="19"/>
      <c r="N48" s="19"/>
      <c r="O48" s="19"/>
      <c r="U48" s="3"/>
      <c r="X48" s="3"/>
      <c r="Y48" s="34"/>
      <c r="Z48" s="34"/>
      <c r="AA48" s="34"/>
      <c r="AB48" s="35"/>
      <c r="AC48" s="35"/>
      <c r="AD48" s="35"/>
      <c r="AE48" s="36"/>
      <c r="AF48" s="31"/>
      <c r="AG48" s="31"/>
      <c r="AJ48" s="32"/>
      <c r="AK48" s="32"/>
      <c r="AL48" s="32"/>
      <c r="AO48" s="3"/>
    </row>
    <row r="49" spans="1:41">
      <c r="A49" s="3"/>
      <c r="B49" s="33">
        <v>2</v>
      </c>
      <c r="C49" s="13">
        <v>0</v>
      </c>
      <c r="D49" s="13">
        <v>1</v>
      </c>
      <c r="E49" s="13">
        <v>2</v>
      </c>
      <c r="F49" s="13">
        <v>1</v>
      </c>
      <c r="G49" s="13">
        <v>8</v>
      </c>
      <c r="H49" s="3"/>
      <c r="I49" s="3"/>
      <c r="J49" s="3"/>
      <c r="K49" s="3"/>
      <c r="L49" s="19"/>
      <c r="M49" s="19"/>
      <c r="N49" s="19"/>
      <c r="O49" s="19"/>
      <c r="U49" s="3"/>
      <c r="X49" s="3"/>
      <c r="Y49" s="34"/>
      <c r="Z49" s="34"/>
      <c r="AA49" s="34"/>
      <c r="AB49" s="35"/>
      <c r="AC49" s="35"/>
      <c r="AD49" s="35"/>
      <c r="AE49" s="36"/>
      <c r="AF49" s="31"/>
      <c r="AG49" s="31"/>
      <c r="AJ49" s="32"/>
      <c r="AK49" s="32"/>
      <c r="AL49" s="32"/>
      <c r="AO49" s="3"/>
    </row>
    <row r="50" spans="1:41">
      <c r="A50" s="3"/>
      <c r="B50" s="33">
        <v>3</v>
      </c>
      <c r="C50" s="13">
        <v>1</v>
      </c>
      <c r="D50" s="13">
        <v>2</v>
      </c>
      <c r="E50" s="13">
        <v>1</v>
      </c>
      <c r="F50" s="13">
        <v>0</v>
      </c>
      <c r="G50" s="13">
        <v>4</v>
      </c>
      <c r="H50" s="3"/>
      <c r="I50" s="3"/>
      <c r="J50" s="3"/>
      <c r="K50" s="3"/>
      <c r="L50" s="19"/>
      <c r="M50" s="19"/>
      <c r="N50" s="19"/>
      <c r="O50" s="19"/>
      <c r="U50" s="3"/>
      <c r="X50" s="3"/>
      <c r="Y50" s="34"/>
      <c r="Z50" s="34"/>
      <c r="AA50" s="34"/>
      <c r="AB50" s="35"/>
      <c r="AC50" s="35"/>
      <c r="AD50" s="35"/>
      <c r="AE50" s="36"/>
      <c r="AF50" s="31"/>
      <c r="AG50" s="31"/>
      <c r="AJ50" s="32"/>
      <c r="AK50" s="32"/>
      <c r="AL50" s="32"/>
      <c r="AM50" s="32"/>
      <c r="AN50" s="38"/>
      <c r="AO50" s="3"/>
    </row>
    <row r="51" spans="1:41">
      <c r="B51" s="33">
        <v>4</v>
      </c>
      <c r="C51" s="13">
        <v>0</v>
      </c>
      <c r="D51" s="13">
        <v>1</v>
      </c>
      <c r="E51" s="13">
        <v>2</v>
      </c>
      <c r="F51" s="13">
        <v>0</v>
      </c>
      <c r="G51" s="13">
        <v>4</v>
      </c>
      <c r="H51" s="3"/>
      <c r="I51" s="3"/>
      <c r="J51" s="3"/>
      <c r="K51" s="3"/>
      <c r="L51" s="19"/>
      <c r="M51" s="19"/>
      <c r="N51" s="19"/>
      <c r="O51" s="19"/>
      <c r="U51" s="3"/>
      <c r="X51" s="3"/>
      <c r="Y51" s="34"/>
      <c r="Z51" s="34"/>
      <c r="AA51" s="34"/>
      <c r="AB51" s="35"/>
      <c r="AC51" s="35"/>
      <c r="AD51" s="35"/>
      <c r="AE51" s="36"/>
      <c r="AF51" s="31"/>
      <c r="AG51" s="31"/>
      <c r="AJ51" s="32"/>
      <c r="AK51" s="32"/>
      <c r="AL51" s="32"/>
      <c r="AM51" s="32"/>
      <c r="AO51" s="3"/>
    </row>
    <row r="52" spans="1:41">
      <c r="B52" s="33" t="s">
        <v>6</v>
      </c>
      <c r="C52" s="37">
        <v>1</v>
      </c>
      <c r="D52" s="37">
        <v>4</v>
      </c>
      <c r="E52" s="37">
        <v>5</v>
      </c>
      <c r="F52" s="37">
        <v>1</v>
      </c>
      <c r="G52" s="37">
        <v>19</v>
      </c>
      <c r="H52" s="3"/>
      <c r="I52" s="3"/>
      <c r="J52" s="3"/>
      <c r="K52" s="3"/>
      <c r="L52" s="19"/>
      <c r="M52" s="19"/>
      <c r="N52" s="19"/>
      <c r="O52" s="19"/>
      <c r="U52" s="3"/>
      <c r="X52" s="3"/>
      <c r="Y52" s="34"/>
      <c r="Z52" s="34"/>
      <c r="AA52" s="34"/>
      <c r="AB52" s="35"/>
      <c r="AC52" s="35"/>
      <c r="AD52" s="35"/>
      <c r="AE52" s="36"/>
      <c r="AF52" s="31"/>
      <c r="AG52" s="31"/>
      <c r="AJ52" s="32"/>
      <c r="AK52" s="32"/>
      <c r="AL52" s="32"/>
      <c r="AM52" s="32"/>
      <c r="AO52" s="3"/>
    </row>
    <row r="53" spans="1:41">
      <c r="A53" s="29" t="s">
        <v>2</v>
      </c>
      <c r="B53" s="12" t="s">
        <v>44</v>
      </c>
      <c r="C53" s="30" t="s">
        <v>45</v>
      </c>
      <c r="D53" s="30" t="s">
        <v>46</v>
      </c>
      <c r="E53" s="30" t="s">
        <v>47</v>
      </c>
      <c r="F53" s="30" t="s">
        <v>55</v>
      </c>
      <c r="G53" s="12" t="s">
        <v>48</v>
      </c>
      <c r="H53" s="3"/>
      <c r="I53" s="3"/>
      <c r="J53" s="3"/>
      <c r="K53" s="3"/>
      <c r="L53" s="19"/>
      <c r="M53" s="19"/>
      <c r="N53" s="19"/>
      <c r="O53" s="19"/>
      <c r="U53" s="3"/>
      <c r="X53" s="3"/>
      <c r="Y53" s="34"/>
      <c r="Z53" s="34"/>
      <c r="AA53" s="34"/>
      <c r="AB53" s="35"/>
      <c r="AC53" s="35"/>
      <c r="AD53" s="35"/>
      <c r="AE53" s="36"/>
      <c r="AF53" s="31"/>
      <c r="AG53" s="31"/>
      <c r="AJ53" s="32"/>
      <c r="AK53" s="32"/>
      <c r="AL53" s="32"/>
      <c r="AO53" s="3"/>
    </row>
    <row r="54" spans="1:41">
      <c r="A54" s="3"/>
      <c r="B54" s="33">
        <v>1</v>
      </c>
      <c r="C54" s="13">
        <v>1</v>
      </c>
      <c r="D54" s="13">
        <v>1</v>
      </c>
      <c r="E54" s="13">
        <v>0</v>
      </c>
      <c r="F54" s="13">
        <v>0</v>
      </c>
      <c r="G54" s="13">
        <v>8</v>
      </c>
      <c r="H54" s="3"/>
      <c r="I54" s="3"/>
      <c r="J54" s="3"/>
      <c r="K54" s="3"/>
      <c r="L54" s="19"/>
      <c r="M54" s="19"/>
      <c r="N54" s="19"/>
      <c r="O54" s="19"/>
      <c r="U54" s="3"/>
      <c r="X54" s="3"/>
      <c r="Y54" s="34"/>
      <c r="Z54" s="34"/>
      <c r="AA54" s="34"/>
      <c r="AB54" s="35"/>
      <c r="AC54" s="35"/>
      <c r="AD54" s="35"/>
      <c r="AE54" s="36"/>
      <c r="AF54" s="31"/>
      <c r="AG54" s="31"/>
      <c r="AJ54" s="32"/>
      <c r="AK54" s="32"/>
      <c r="AL54" s="32"/>
      <c r="AM54" s="32"/>
      <c r="AO54" s="3"/>
    </row>
    <row r="55" spans="1:41">
      <c r="A55" s="3"/>
      <c r="B55" s="33">
        <v>2</v>
      </c>
      <c r="C55" s="13">
        <v>0</v>
      </c>
      <c r="D55" s="13">
        <v>2</v>
      </c>
      <c r="E55" s="13">
        <v>0</v>
      </c>
      <c r="F55" s="13">
        <v>0</v>
      </c>
      <c r="G55" s="13">
        <v>4</v>
      </c>
      <c r="H55" s="3"/>
      <c r="I55" s="3"/>
      <c r="J55" s="3"/>
      <c r="K55" s="3"/>
      <c r="L55" s="19"/>
      <c r="M55" s="19"/>
      <c r="N55" s="19"/>
      <c r="O55" s="19"/>
      <c r="U55" s="3"/>
      <c r="X55" s="3"/>
      <c r="Y55" s="34"/>
      <c r="Z55" s="34"/>
      <c r="AA55" s="34"/>
      <c r="AB55" s="35"/>
      <c r="AC55" s="35"/>
      <c r="AD55" s="35"/>
      <c r="AE55" s="36"/>
      <c r="AF55" s="31"/>
      <c r="AG55" s="31"/>
      <c r="AJ55" s="32"/>
      <c r="AK55" s="32"/>
      <c r="AL55" s="32"/>
      <c r="AM55" s="32"/>
      <c r="AO55" s="3"/>
    </row>
    <row r="56" spans="1:41">
      <c r="B56" s="33">
        <v>3</v>
      </c>
      <c r="C56" s="13">
        <v>0</v>
      </c>
      <c r="D56" s="13">
        <v>2</v>
      </c>
      <c r="E56" s="13">
        <v>1</v>
      </c>
      <c r="F56" s="13">
        <v>0</v>
      </c>
      <c r="G56" s="13">
        <v>5</v>
      </c>
      <c r="H56" s="3"/>
      <c r="I56" s="3"/>
      <c r="J56" s="3"/>
      <c r="K56" s="3"/>
      <c r="L56" s="19"/>
      <c r="M56" s="19"/>
      <c r="N56" s="19"/>
      <c r="O56" s="19"/>
      <c r="U56" s="3"/>
      <c r="X56" s="3"/>
      <c r="Y56" s="34"/>
      <c r="Z56" s="34"/>
      <c r="AA56" s="34"/>
      <c r="AB56" s="35"/>
      <c r="AC56" s="35"/>
      <c r="AD56" s="35"/>
      <c r="AE56" s="36"/>
      <c r="AF56" s="31"/>
      <c r="AG56" s="31"/>
      <c r="AJ56" s="32"/>
      <c r="AK56" s="32"/>
      <c r="AL56" s="32"/>
      <c r="AM56" s="32"/>
      <c r="AO56" s="3"/>
    </row>
    <row r="57" spans="1:41">
      <c r="A57" s="3"/>
      <c r="B57" s="33">
        <v>4</v>
      </c>
      <c r="C57" s="13">
        <v>1</v>
      </c>
      <c r="D57" s="13">
        <v>3</v>
      </c>
      <c r="E57" s="13">
        <v>1</v>
      </c>
      <c r="F57" s="13">
        <v>0</v>
      </c>
      <c r="G57" s="13">
        <v>7</v>
      </c>
      <c r="H57" s="3"/>
      <c r="I57" s="3"/>
      <c r="J57" s="3"/>
      <c r="K57" s="3"/>
      <c r="L57" s="19"/>
      <c r="M57" s="19"/>
      <c r="N57" s="19"/>
      <c r="O57" s="19"/>
      <c r="U57" s="3"/>
      <c r="X57" s="3"/>
      <c r="Y57" s="34"/>
      <c r="Z57" s="34"/>
      <c r="AA57" s="34"/>
      <c r="AB57" s="35"/>
      <c r="AC57" s="35"/>
      <c r="AD57" s="35"/>
      <c r="AE57" s="36"/>
      <c r="AF57" s="31"/>
      <c r="AG57" s="31"/>
      <c r="AJ57" s="32"/>
      <c r="AK57" s="32"/>
      <c r="AL57" s="32"/>
      <c r="AM57" s="32"/>
      <c r="AO57" s="3"/>
    </row>
    <row r="58" spans="1:41">
      <c r="B58" s="33" t="s">
        <v>6</v>
      </c>
      <c r="C58" s="37">
        <v>2</v>
      </c>
      <c r="D58" s="37">
        <v>8</v>
      </c>
      <c r="E58" s="37">
        <v>2</v>
      </c>
      <c r="F58" s="37">
        <v>0</v>
      </c>
      <c r="G58" s="37">
        <v>24</v>
      </c>
      <c r="H58" s="3"/>
      <c r="I58" s="3"/>
      <c r="J58" s="3"/>
      <c r="K58" s="3"/>
      <c r="L58" s="19"/>
      <c r="M58" s="19"/>
      <c r="N58" s="19"/>
      <c r="O58" s="19"/>
      <c r="U58" s="3"/>
      <c r="X58" s="3"/>
      <c r="Y58" s="34"/>
      <c r="Z58" s="34"/>
      <c r="AA58" s="34"/>
      <c r="AB58" s="35"/>
      <c r="AC58" s="35"/>
      <c r="AD58" s="35"/>
      <c r="AE58" s="36"/>
      <c r="AF58" s="31"/>
      <c r="AG58" s="31"/>
      <c r="AJ58" s="32"/>
      <c r="AK58" s="32"/>
      <c r="AL58" s="32"/>
      <c r="AM58" s="32"/>
      <c r="AO58" s="3"/>
    </row>
    <row r="59" spans="1:41">
      <c r="A59" s="29" t="s">
        <v>3</v>
      </c>
      <c r="B59" s="12" t="s">
        <v>44</v>
      </c>
      <c r="C59" s="30" t="s">
        <v>45</v>
      </c>
      <c r="D59" s="30" t="s">
        <v>46</v>
      </c>
      <c r="E59" s="30" t="s">
        <v>47</v>
      </c>
      <c r="F59" s="30" t="s">
        <v>55</v>
      </c>
      <c r="G59" s="12" t="s">
        <v>48</v>
      </c>
      <c r="H59" s="3"/>
      <c r="I59" s="3"/>
      <c r="J59" s="3"/>
      <c r="K59" s="3"/>
      <c r="L59" s="19"/>
      <c r="M59" s="19"/>
      <c r="N59" s="19"/>
      <c r="O59" s="19"/>
      <c r="U59" s="3"/>
      <c r="X59" s="3"/>
      <c r="Y59" s="34"/>
      <c r="Z59" s="34"/>
      <c r="AA59" s="34"/>
      <c r="AB59" s="35"/>
      <c r="AC59" s="35"/>
      <c r="AD59" s="35"/>
      <c r="AE59" s="36"/>
      <c r="AF59" s="31"/>
      <c r="AG59" s="31"/>
      <c r="AJ59" s="32"/>
      <c r="AK59" s="32"/>
      <c r="AL59" s="32"/>
      <c r="AO59" s="3"/>
    </row>
    <row r="60" spans="1:41">
      <c r="A60" s="3"/>
      <c r="B60" s="33">
        <v>1</v>
      </c>
      <c r="C60" s="13">
        <v>0</v>
      </c>
      <c r="D60" s="13">
        <v>0</v>
      </c>
      <c r="E60" s="13">
        <v>2</v>
      </c>
      <c r="F60" s="13">
        <v>0</v>
      </c>
      <c r="G60" s="13">
        <v>9</v>
      </c>
      <c r="H60" s="3"/>
      <c r="I60" s="3"/>
      <c r="J60" s="3"/>
      <c r="K60" s="3"/>
      <c r="L60" s="19"/>
      <c r="M60" s="19"/>
      <c r="N60" s="19"/>
      <c r="O60" s="19"/>
      <c r="U60" s="3"/>
      <c r="X60" s="3"/>
      <c r="Y60" s="34"/>
      <c r="Z60" s="34"/>
      <c r="AA60" s="34"/>
      <c r="AB60" s="35"/>
      <c r="AC60" s="35"/>
      <c r="AD60" s="35"/>
      <c r="AE60" s="36"/>
      <c r="AF60" s="31"/>
      <c r="AG60" s="31"/>
      <c r="AJ60" s="32"/>
      <c r="AK60" s="32"/>
      <c r="AL60" s="32"/>
      <c r="AO60" s="3"/>
    </row>
    <row r="61" spans="1:41">
      <c r="B61" s="33">
        <v>2</v>
      </c>
      <c r="C61" s="13">
        <v>2</v>
      </c>
      <c r="D61" s="13">
        <v>5</v>
      </c>
      <c r="E61" s="13">
        <v>2</v>
      </c>
      <c r="F61" s="13">
        <v>2</v>
      </c>
      <c r="G61" s="13">
        <v>18</v>
      </c>
      <c r="H61" s="3"/>
      <c r="I61" s="3"/>
      <c r="J61" s="3"/>
      <c r="K61" s="3"/>
      <c r="L61" s="19"/>
      <c r="M61" s="19"/>
      <c r="N61" s="19"/>
      <c r="O61" s="19"/>
      <c r="U61" s="3"/>
      <c r="X61" s="3"/>
      <c r="Y61" s="34"/>
      <c r="Z61" s="34"/>
      <c r="AA61" s="34"/>
      <c r="AB61" s="35"/>
      <c r="AC61" s="35"/>
      <c r="AD61" s="35"/>
      <c r="AE61" s="36"/>
      <c r="AF61" s="31"/>
      <c r="AG61" s="31"/>
      <c r="AJ61" s="32"/>
      <c r="AK61" s="32"/>
      <c r="AL61" s="32"/>
      <c r="AO61" s="3"/>
    </row>
    <row r="62" spans="1:41">
      <c r="A62" s="3"/>
      <c r="B62" s="33">
        <v>3</v>
      </c>
      <c r="C62" s="13">
        <v>2</v>
      </c>
      <c r="D62" s="13">
        <v>4</v>
      </c>
      <c r="E62" s="13">
        <v>5</v>
      </c>
      <c r="F62" s="13">
        <v>1</v>
      </c>
      <c r="G62" s="13">
        <v>17</v>
      </c>
      <c r="H62" s="3"/>
      <c r="I62" s="3"/>
      <c r="J62" s="3"/>
      <c r="K62" s="3"/>
      <c r="L62" s="19"/>
      <c r="M62" s="19"/>
      <c r="N62" s="19"/>
      <c r="O62" s="19"/>
      <c r="U62" s="3"/>
      <c r="X62" s="3"/>
      <c r="Y62" s="34"/>
      <c r="Z62" s="34"/>
      <c r="AA62" s="34"/>
      <c r="AB62" s="35"/>
      <c r="AC62" s="35"/>
      <c r="AD62" s="35"/>
      <c r="AE62" s="36"/>
      <c r="AF62" s="31"/>
      <c r="AG62" s="31"/>
      <c r="AJ62" s="32"/>
      <c r="AK62" s="32"/>
      <c r="AL62" s="32"/>
      <c r="AO62" s="3"/>
    </row>
    <row r="63" spans="1:41">
      <c r="A63" s="3"/>
      <c r="B63" s="33">
        <v>4</v>
      </c>
      <c r="C63" s="13">
        <v>1</v>
      </c>
      <c r="D63" s="13">
        <v>3</v>
      </c>
      <c r="E63" s="13">
        <v>3</v>
      </c>
      <c r="F63" s="13">
        <v>0</v>
      </c>
      <c r="G63" s="13">
        <v>12</v>
      </c>
      <c r="H63" s="3"/>
      <c r="I63" s="3"/>
      <c r="J63" s="3"/>
      <c r="K63" s="3"/>
      <c r="L63" s="19"/>
      <c r="M63" s="19"/>
      <c r="N63" s="19"/>
      <c r="O63" s="19"/>
      <c r="U63" s="3"/>
      <c r="X63" s="3"/>
      <c r="Y63" s="34"/>
      <c r="Z63" s="34"/>
      <c r="AA63" s="34"/>
      <c r="AB63" s="35"/>
      <c r="AC63" s="35"/>
      <c r="AD63" s="35"/>
      <c r="AE63" s="36"/>
      <c r="AF63" s="31"/>
      <c r="AG63" s="31"/>
      <c r="AJ63" s="32"/>
      <c r="AK63" s="32"/>
      <c r="AL63" s="32"/>
      <c r="AO63" s="3"/>
    </row>
    <row r="64" spans="1:41">
      <c r="B64" s="33" t="s">
        <v>6</v>
      </c>
      <c r="C64" s="37">
        <v>5</v>
      </c>
      <c r="D64" s="37">
        <v>12</v>
      </c>
      <c r="E64" s="37">
        <v>12</v>
      </c>
      <c r="F64" s="37">
        <v>3</v>
      </c>
      <c r="G64" s="37">
        <v>56</v>
      </c>
      <c r="H64" s="3"/>
      <c r="I64" s="3"/>
      <c r="J64" s="3"/>
      <c r="K64" s="3"/>
      <c r="L64" s="19"/>
      <c r="M64" s="19"/>
      <c r="N64" s="19"/>
      <c r="O64" s="19"/>
      <c r="U64" s="3"/>
      <c r="X64" s="3"/>
      <c r="Y64" s="34"/>
      <c r="Z64" s="34"/>
      <c r="AA64" s="34"/>
      <c r="AB64" s="35"/>
      <c r="AC64" s="35"/>
      <c r="AD64" s="35"/>
      <c r="AE64" s="36"/>
      <c r="AF64" s="31"/>
      <c r="AG64" s="31"/>
      <c r="AJ64" s="32"/>
      <c r="AK64" s="32"/>
      <c r="AL64" s="32"/>
      <c r="AO64" s="3"/>
    </row>
    <row r="65" spans="1:41">
      <c r="A65" s="18" t="s">
        <v>4</v>
      </c>
      <c r="B65" s="12" t="s">
        <v>44</v>
      </c>
      <c r="C65" s="30" t="s">
        <v>45</v>
      </c>
      <c r="D65" s="30" t="s">
        <v>46</v>
      </c>
      <c r="E65" s="30" t="s">
        <v>47</v>
      </c>
      <c r="F65" s="30" t="s">
        <v>55</v>
      </c>
      <c r="G65" s="12" t="s">
        <v>48</v>
      </c>
      <c r="H65" s="3"/>
      <c r="I65" s="3"/>
      <c r="J65" s="3"/>
      <c r="K65" s="3"/>
      <c r="L65" s="19"/>
      <c r="M65" s="19"/>
      <c r="N65" s="19"/>
      <c r="O65" s="19"/>
      <c r="U65" s="3"/>
      <c r="X65" s="3"/>
      <c r="Y65" s="34"/>
      <c r="Z65" s="34"/>
      <c r="AA65" s="34"/>
      <c r="AB65" s="35"/>
      <c r="AC65" s="35"/>
      <c r="AD65" s="35"/>
      <c r="AE65" s="36"/>
      <c r="AF65" s="31"/>
      <c r="AG65" s="31"/>
      <c r="AJ65" s="32"/>
      <c r="AK65" s="32"/>
      <c r="AL65" s="32"/>
      <c r="AO65" s="3"/>
    </row>
    <row r="66" spans="1:41">
      <c r="A66" s="3"/>
      <c r="B66" s="33">
        <v>1</v>
      </c>
      <c r="C66" s="13">
        <v>0</v>
      </c>
      <c r="D66" s="13">
        <v>1</v>
      </c>
      <c r="E66" s="13">
        <v>0</v>
      </c>
      <c r="F66" s="13">
        <v>0</v>
      </c>
      <c r="G66" s="13">
        <v>4</v>
      </c>
      <c r="H66" s="3"/>
      <c r="I66" s="3"/>
      <c r="J66" s="3"/>
      <c r="K66" s="3"/>
      <c r="L66" s="19"/>
      <c r="M66" s="19"/>
      <c r="N66" s="19"/>
      <c r="O66" s="19"/>
      <c r="U66" s="3"/>
      <c r="X66" s="3"/>
      <c r="Y66" s="34"/>
      <c r="Z66" s="34"/>
      <c r="AA66" s="34"/>
      <c r="AB66" s="35"/>
      <c r="AC66" s="35"/>
      <c r="AD66" s="35"/>
      <c r="AE66" s="36"/>
      <c r="AF66" s="31"/>
      <c r="AG66" s="31"/>
      <c r="AJ66" s="32"/>
      <c r="AK66" s="32"/>
      <c r="AL66" s="32"/>
      <c r="AO66" s="3"/>
    </row>
    <row r="67" spans="1:41">
      <c r="A67" s="3"/>
      <c r="B67" s="33">
        <v>2</v>
      </c>
      <c r="C67" s="13">
        <v>0</v>
      </c>
      <c r="D67" s="13">
        <v>2</v>
      </c>
      <c r="E67" s="13">
        <v>2</v>
      </c>
      <c r="F67" s="13">
        <v>0</v>
      </c>
      <c r="G67" s="13">
        <v>6</v>
      </c>
      <c r="H67" s="3"/>
      <c r="I67" s="3"/>
      <c r="J67" s="3"/>
      <c r="K67" s="3"/>
      <c r="L67" s="19"/>
      <c r="M67" s="19"/>
      <c r="N67" s="19"/>
      <c r="O67" s="19"/>
      <c r="U67" s="3"/>
      <c r="X67" s="3"/>
      <c r="Y67" s="34"/>
      <c r="Z67" s="34"/>
      <c r="AA67" s="34"/>
      <c r="AB67" s="35"/>
      <c r="AC67" s="35"/>
      <c r="AD67" s="35"/>
      <c r="AE67" s="36"/>
      <c r="AF67" s="31"/>
      <c r="AG67" s="31"/>
      <c r="AJ67" s="32"/>
      <c r="AK67" s="32"/>
      <c r="AL67" s="32"/>
      <c r="AO67" s="3"/>
    </row>
    <row r="68" spans="1:41">
      <c r="A68" s="3"/>
      <c r="B68" s="33">
        <v>3</v>
      </c>
      <c r="C68" s="13">
        <v>1</v>
      </c>
      <c r="D68" s="13">
        <v>1</v>
      </c>
      <c r="E68" s="13">
        <v>4</v>
      </c>
      <c r="F68" s="13">
        <v>0</v>
      </c>
      <c r="G68" s="13">
        <v>11</v>
      </c>
      <c r="H68" s="3"/>
      <c r="I68" s="3"/>
      <c r="J68" s="3"/>
      <c r="K68" s="3"/>
      <c r="L68" s="19"/>
      <c r="M68" s="19"/>
      <c r="N68" s="19"/>
      <c r="O68" s="19"/>
      <c r="U68" s="3"/>
      <c r="X68" s="3"/>
      <c r="Y68" s="34"/>
      <c r="Z68" s="34"/>
      <c r="AA68" s="34"/>
      <c r="AB68" s="35"/>
      <c r="AC68" s="35"/>
      <c r="AD68" s="35"/>
      <c r="AE68" s="36"/>
      <c r="AF68" s="31"/>
      <c r="AG68" s="31"/>
      <c r="AJ68" s="32"/>
      <c r="AK68" s="32"/>
      <c r="AL68" s="32"/>
      <c r="AO68" s="3"/>
    </row>
    <row r="69" spans="1:41">
      <c r="B69" s="33">
        <v>4</v>
      </c>
      <c r="C69" s="13">
        <v>0</v>
      </c>
      <c r="D69" s="13">
        <v>0</v>
      </c>
      <c r="E69" s="13">
        <v>3</v>
      </c>
      <c r="F69" s="13">
        <v>1</v>
      </c>
      <c r="G69" s="13">
        <v>4</v>
      </c>
      <c r="H69" s="3"/>
      <c r="I69" s="3"/>
      <c r="J69" s="3"/>
      <c r="K69" s="3"/>
      <c r="L69" s="19"/>
      <c r="M69" s="19"/>
      <c r="N69" s="19"/>
      <c r="O69" s="19"/>
      <c r="U69" s="3"/>
      <c r="X69" s="3"/>
      <c r="Y69" s="34"/>
      <c r="Z69" s="34"/>
      <c r="AA69" s="34"/>
      <c r="AB69" s="35"/>
      <c r="AC69" s="35"/>
      <c r="AD69" s="35"/>
      <c r="AE69" s="36"/>
      <c r="AF69" s="31"/>
      <c r="AG69" s="31"/>
      <c r="AJ69" s="32"/>
      <c r="AK69" s="32"/>
      <c r="AL69" s="32"/>
      <c r="AO69" s="3"/>
    </row>
    <row r="70" spans="1:41">
      <c r="B70" s="33" t="s">
        <v>6</v>
      </c>
      <c r="C70" s="37">
        <v>1</v>
      </c>
      <c r="D70" s="37">
        <v>4</v>
      </c>
      <c r="E70" s="37">
        <v>9</v>
      </c>
      <c r="F70" s="37">
        <v>1</v>
      </c>
      <c r="G70" s="37">
        <v>25</v>
      </c>
      <c r="H70" s="3"/>
      <c r="I70" s="3"/>
      <c r="J70" s="3"/>
      <c r="K70" s="3"/>
      <c r="L70" s="19"/>
      <c r="M70" s="19"/>
      <c r="N70" s="19"/>
      <c r="O70" s="19"/>
      <c r="U70" s="3"/>
      <c r="X70" s="3"/>
      <c r="Y70" s="34"/>
      <c r="Z70" s="34"/>
      <c r="AA70" s="34"/>
      <c r="AB70" s="35"/>
      <c r="AC70" s="35"/>
      <c r="AD70" s="35"/>
      <c r="AE70" s="36"/>
      <c r="AF70" s="31"/>
      <c r="AG70" s="31"/>
      <c r="AJ70" s="32"/>
      <c r="AK70" s="32"/>
      <c r="AL70" s="32"/>
      <c r="AO70" s="3"/>
    </row>
    <row r="71" spans="1:41">
      <c r="A71" s="39" t="s">
        <v>5</v>
      </c>
      <c r="B71" s="12" t="s">
        <v>44</v>
      </c>
      <c r="C71" s="30" t="s">
        <v>45</v>
      </c>
      <c r="D71" s="30" t="s">
        <v>46</v>
      </c>
      <c r="E71" s="30" t="s">
        <v>47</v>
      </c>
      <c r="F71" s="30" t="s">
        <v>55</v>
      </c>
      <c r="G71" s="12" t="s">
        <v>48</v>
      </c>
      <c r="H71" s="3"/>
      <c r="I71" s="3"/>
      <c r="J71" s="3"/>
      <c r="K71" s="3"/>
      <c r="L71" s="19"/>
      <c r="M71" s="19"/>
      <c r="N71" s="19"/>
      <c r="O71" s="19"/>
      <c r="U71" s="3"/>
      <c r="X71" s="3"/>
      <c r="Y71" s="34"/>
      <c r="Z71" s="34"/>
      <c r="AA71" s="34"/>
      <c r="AB71" s="35"/>
      <c r="AC71" s="35"/>
      <c r="AD71" s="35"/>
      <c r="AE71" s="36"/>
      <c r="AF71" s="31"/>
      <c r="AG71" s="31"/>
      <c r="AJ71" s="32"/>
      <c r="AK71" s="32"/>
      <c r="AL71" s="32"/>
      <c r="AO71" s="3"/>
    </row>
    <row r="72" spans="1:41">
      <c r="A72" s="3"/>
      <c r="B72" s="33">
        <v>1</v>
      </c>
      <c r="C72" s="13">
        <v>0</v>
      </c>
      <c r="D72" s="13">
        <v>9</v>
      </c>
      <c r="E72" s="13">
        <v>3</v>
      </c>
      <c r="F72" s="13">
        <v>1</v>
      </c>
      <c r="G72" s="13">
        <v>24</v>
      </c>
      <c r="H72" s="3"/>
      <c r="I72" s="3"/>
      <c r="J72" s="3"/>
      <c r="K72" s="3"/>
      <c r="L72" s="19"/>
      <c r="M72" s="19"/>
      <c r="N72" s="19"/>
      <c r="O72" s="19"/>
      <c r="U72" s="3"/>
      <c r="X72" s="3"/>
      <c r="Y72" s="34"/>
      <c r="Z72" s="34"/>
      <c r="AA72" s="34"/>
      <c r="AB72" s="35"/>
      <c r="AC72" s="35"/>
      <c r="AD72" s="35"/>
      <c r="AE72" s="36"/>
      <c r="AF72" s="31"/>
      <c r="AG72" s="31"/>
      <c r="AJ72" s="32"/>
      <c r="AK72" s="32"/>
      <c r="AL72" s="32"/>
      <c r="AO72" s="3"/>
    </row>
    <row r="73" spans="1:41">
      <c r="B73" s="33">
        <v>2</v>
      </c>
      <c r="C73" s="13">
        <v>1</v>
      </c>
      <c r="D73" s="13">
        <v>1</v>
      </c>
      <c r="E73" s="13">
        <v>5</v>
      </c>
      <c r="F73" s="13">
        <v>1</v>
      </c>
      <c r="G73" s="13">
        <v>13</v>
      </c>
      <c r="H73" s="3"/>
      <c r="I73" s="3"/>
      <c r="J73" s="3"/>
      <c r="K73" s="3"/>
      <c r="L73" s="19"/>
      <c r="M73" s="19"/>
      <c r="N73" s="19"/>
      <c r="O73" s="19"/>
      <c r="U73" s="3"/>
      <c r="X73" s="3"/>
      <c r="Y73" s="34"/>
      <c r="Z73" s="34"/>
      <c r="AA73" s="34"/>
      <c r="AB73" s="35"/>
      <c r="AC73" s="35"/>
      <c r="AD73" s="35"/>
      <c r="AE73" s="36"/>
      <c r="AF73" s="31"/>
      <c r="AG73" s="31"/>
      <c r="AJ73" s="32"/>
      <c r="AK73" s="32"/>
      <c r="AL73" s="32"/>
      <c r="AO73" s="3"/>
    </row>
    <row r="74" spans="1:41">
      <c r="A74" s="3"/>
      <c r="B74" s="33" t="s">
        <v>6</v>
      </c>
      <c r="C74" s="37">
        <v>1</v>
      </c>
      <c r="D74" s="37">
        <v>10</v>
      </c>
      <c r="E74" s="37">
        <v>8</v>
      </c>
      <c r="F74" s="37">
        <v>2</v>
      </c>
      <c r="G74" s="37">
        <v>37</v>
      </c>
      <c r="H74" s="3"/>
      <c r="I74" s="3"/>
      <c r="J74" s="3"/>
      <c r="K74" s="3"/>
      <c r="L74" s="19"/>
      <c r="M74" s="19"/>
      <c r="N74" s="19"/>
      <c r="O74" s="19"/>
      <c r="U74" s="3"/>
      <c r="X74" s="3"/>
      <c r="Y74" s="34"/>
      <c r="Z74" s="34"/>
      <c r="AA74" s="34"/>
      <c r="AB74" s="35"/>
      <c r="AC74" s="35"/>
      <c r="AD74" s="35"/>
      <c r="AE74" s="36"/>
      <c r="AF74" s="31"/>
      <c r="AG74" s="31"/>
      <c r="AJ74" s="32"/>
      <c r="AK74" s="32"/>
      <c r="AL74" s="32"/>
      <c r="AO74" s="3"/>
    </row>
    <row r="75" spans="1:41">
      <c r="A75" s="3"/>
      <c r="B75" s="36"/>
      <c r="C75" s="40"/>
      <c r="D75" s="40"/>
      <c r="E75" s="40"/>
      <c r="F75" s="40"/>
      <c r="G75" s="3"/>
      <c r="H75" s="3"/>
      <c r="I75" s="3"/>
      <c r="J75" s="3"/>
      <c r="K75" s="3"/>
      <c r="L75" s="19"/>
      <c r="M75" s="19"/>
      <c r="N75" s="19"/>
      <c r="O75" s="19"/>
      <c r="U75" s="3"/>
      <c r="X75" s="3"/>
      <c r="Y75" s="34"/>
      <c r="Z75" s="34"/>
      <c r="AA75" s="34"/>
      <c r="AB75" s="35"/>
      <c r="AC75" s="35"/>
      <c r="AD75" s="35"/>
      <c r="AE75" s="36"/>
      <c r="AF75" s="31"/>
      <c r="AG75" s="31"/>
      <c r="AJ75" s="32"/>
      <c r="AK75" s="32"/>
      <c r="AL75" s="32"/>
      <c r="AO75" s="3"/>
    </row>
    <row r="76" spans="1:41">
      <c r="A76" t="s">
        <v>37</v>
      </c>
    </row>
    <row r="77" spans="1:41">
      <c r="A77" t="s">
        <v>19</v>
      </c>
    </row>
    <row r="78" spans="1:41">
      <c r="A78" s="11" t="s">
        <v>69</v>
      </c>
    </row>
    <row r="79" spans="1:41">
      <c r="A79" s="11" t="s">
        <v>67</v>
      </c>
    </row>
    <row r="80" spans="1:41">
      <c r="A80" s="11" t="s">
        <v>70</v>
      </c>
    </row>
    <row r="81" spans="1:4">
      <c r="A81" s="11" t="s">
        <v>38</v>
      </c>
    </row>
    <row r="83" spans="1:4">
      <c r="A83" s="14" t="s">
        <v>24</v>
      </c>
    </row>
    <row r="84" spans="1:4" s="3" customFormat="1">
      <c r="A84" s="10"/>
      <c r="B84" s="10" t="s">
        <v>21</v>
      </c>
      <c r="C84" s="10" t="s">
        <v>22</v>
      </c>
      <c r="D84" s="10" t="s">
        <v>23</v>
      </c>
    </row>
    <row r="85" spans="1:4">
      <c r="A85" s="2">
        <v>44805</v>
      </c>
      <c r="B85" s="13">
        <v>12</v>
      </c>
      <c r="C85" s="13">
        <v>1</v>
      </c>
      <c r="D85" s="13">
        <f t="shared" ref="D85:D96" si="4">SUM(B85:C85)</f>
        <v>13</v>
      </c>
    </row>
    <row r="86" spans="1:4">
      <c r="A86" s="2">
        <v>44806</v>
      </c>
      <c r="B86" s="13">
        <v>12</v>
      </c>
      <c r="C86" s="13">
        <v>1</v>
      </c>
      <c r="D86" s="13">
        <f t="shared" si="4"/>
        <v>13</v>
      </c>
    </row>
    <row r="87" spans="1:4">
      <c r="A87" s="2">
        <v>44807</v>
      </c>
      <c r="B87" s="13">
        <v>8</v>
      </c>
      <c r="C87" s="13">
        <v>1</v>
      </c>
      <c r="D87" s="13">
        <f t="shared" si="4"/>
        <v>9</v>
      </c>
    </row>
    <row r="88" spans="1:4">
      <c r="A88" s="2">
        <v>44808</v>
      </c>
      <c r="B88" s="13">
        <v>8</v>
      </c>
      <c r="C88" s="13">
        <v>1</v>
      </c>
      <c r="D88" s="13">
        <f t="shared" si="4"/>
        <v>9</v>
      </c>
    </row>
    <row r="89" spans="1:4">
      <c r="A89" s="2">
        <v>44809</v>
      </c>
      <c r="B89" s="13">
        <v>8</v>
      </c>
      <c r="C89" s="13">
        <v>1</v>
      </c>
      <c r="D89" s="13">
        <f t="shared" si="4"/>
        <v>9</v>
      </c>
    </row>
    <row r="90" spans="1:4">
      <c r="A90" s="2">
        <v>44810</v>
      </c>
      <c r="B90" s="13">
        <v>9</v>
      </c>
      <c r="C90" s="13">
        <v>0</v>
      </c>
      <c r="D90" s="13">
        <f t="shared" si="4"/>
        <v>9</v>
      </c>
    </row>
    <row r="91" spans="1:4">
      <c r="A91" s="2">
        <v>44811</v>
      </c>
      <c r="B91" s="13">
        <v>8</v>
      </c>
      <c r="C91" s="13">
        <v>0</v>
      </c>
      <c r="D91" s="13">
        <f t="shared" si="4"/>
        <v>8</v>
      </c>
    </row>
    <row r="92" spans="1:4">
      <c r="A92" s="2">
        <v>44812</v>
      </c>
      <c r="B92" s="13">
        <v>5</v>
      </c>
      <c r="C92" s="13">
        <v>0</v>
      </c>
      <c r="D92" s="13">
        <f t="shared" si="4"/>
        <v>5</v>
      </c>
    </row>
    <row r="93" spans="1:4">
      <c r="A93" s="2">
        <v>44813</v>
      </c>
      <c r="B93" s="13">
        <v>6</v>
      </c>
      <c r="C93" s="13">
        <v>0</v>
      </c>
      <c r="D93" s="13">
        <f t="shared" si="4"/>
        <v>6</v>
      </c>
    </row>
    <row r="94" spans="1:4">
      <c r="A94" s="2">
        <v>44814</v>
      </c>
      <c r="B94" s="13">
        <v>5</v>
      </c>
      <c r="C94" s="13">
        <v>0</v>
      </c>
      <c r="D94" s="13">
        <f t="shared" si="4"/>
        <v>5</v>
      </c>
    </row>
    <row r="95" spans="1:4">
      <c r="A95" s="2">
        <v>44815</v>
      </c>
      <c r="B95" s="13">
        <v>3</v>
      </c>
      <c r="C95" s="13">
        <v>0</v>
      </c>
      <c r="D95" s="13">
        <f t="shared" si="4"/>
        <v>3</v>
      </c>
    </row>
    <row r="96" spans="1:4">
      <c r="A96" s="2">
        <v>44816</v>
      </c>
      <c r="B96" s="13">
        <v>4</v>
      </c>
      <c r="C96" s="13">
        <v>0</v>
      </c>
      <c r="D96" s="13">
        <f t="shared" si="4"/>
        <v>4</v>
      </c>
    </row>
    <row r="97" spans="1:13">
      <c r="A97" s="2">
        <v>44817</v>
      </c>
      <c r="B97" s="13">
        <v>4</v>
      </c>
      <c r="C97" s="13">
        <v>0</v>
      </c>
      <c r="D97" s="13">
        <f t="shared" ref="D97" si="5">SUM(B97:C97)</f>
        <v>4</v>
      </c>
    </row>
    <row r="98" spans="1:13">
      <c r="A98" s="2">
        <v>44818</v>
      </c>
      <c r="B98" s="13">
        <v>4</v>
      </c>
      <c r="C98" s="13">
        <v>0</v>
      </c>
      <c r="D98" s="13">
        <f t="shared" ref="D98:D99" si="6">SUM(B98:C98)</f>
        <v>4</v>
      </c>
    </row>
    <row r="99" spans="1:13">
      <c r="A99" s="2">
        <v>44819</v>
      </c>
      <c r="B99" s="13">
        <v>4</v>
      </c>
      <c r="C99" s="13">
        <v>0</v>
      </c>
      <c r="D99" s="13">
        <f t="shared" si="6"/>
        <v>4</v>
      </c>
    </row>
    <row r="100" spans="1:13">
      <c r="A100" s="2">
        <v>44820</v>
      </c>
      <c r="B100" s="13">
        <v>2</v>
      </c>
      <c r="C100" s="13">
        <v>0</v>
      </c>
      <c r="D100" s="13">
        <f t="shared" ref="D100:D103" si="7">SUM(B100:C100)</f>
        <v>2</v>
      </c>
    </row>
    <row r="101" spans="1:13">
      <c r="A101" s="2">
        <v>44821</v>
      </c>
      <c r="B101" s="13">
        <v>3</v>
      </c>
      <c r="C101" s="13">
        <v>0</v>
      </c>
      <c r="D101" s="13">
        <f t="shared" si="7"/>
        <v>3</v>
      </c>
    </row>
    <row r="102" spans="1:13">
      <c r="A102" s="2">
        <v>44822</v>
      </c>
      <c r="B102" s="13">
        <v>4</v>
      </c>
      <c r="C102" s="13">
        <v>0</v>
      </c>
      <c r="D102" s="13">
        <f t="shared" si="7"/>
        <v>4</v>
      </c>
    </row>
    <row r="103" spans="1:13">
      <c r="A103" s="2">
        <v>44823</v>
      </c>
      <c r="B103" s="13">
        <v>3</v>
      </c>
      <c r="C103" s="13">
        <v>0</v>
      </c>
      <c r="D103" s="13">
        <f t="shared" si="7"/>
        <v>3</v>
      </c>
    </row>
    <row r="104" spans="1:13">
      <c r="A104" s="2">
        <v>44824</v>
      </c>
      <c r="B104" s="13">
        <v>3</v>
      </c>
      <c r="C104" s="13">
        <v>0</v>
      </c>
      <c r="D104" s="13">
        <f t="shared" ref="D104" si="8">SUM(B104:C104)</f>
        <v>3</v>
      </c>
    </row>
    <row r="105" spans="1:13">
      <c r="A105" s="2">
        <v>44825</v>
      </c>
      <c r="B105" s="13">
        <v>2</v>
      </c>
      <c r="C105" s="13">
        <v>0</v>
      </c>
      <c r="D105" s="13">
        <f t="shared" ref="D105" si="9">SUM(B105:C105)</f>
        <v>2</v>
      </c>
    </row>
    <row r="106" spans="1:13">
      <c r="A106" s="2">
        <v>44826</v>
      </c>
      <c r="B106" s="13">
        <v>2</v>
      </c>
      <c r="C106" s="13">
        <v>0</v>
      </c>
      <c r="D106" s="13">
        <f t="shared" ref="D106" si="10">SUM(B106:C106)</f>
        <v>2</v>
      </c>
    </row>
    <row r="107" spans="1:13">
      <c r="A107" s="57"/>
    </row>
    <row r="108" spans="1:13" s="42" customFormat="1" ht="24">
      <c r="A108" s="46" t="s">
        <v>57</v>
      </c>
    </row>
    <row r="109" spans="1:13" s="42" customFormat="1">
      <c r="A109"/>
      <c r="B109"/>
      <c r="C109"/>
      <c r="D109"/>
      <c r="E109"/>
      <c r="F109"/>
    </row>
    <row r="110" spans="1:13" s="42" customFormat="1">
      <c r="A110" s="76">
        <v>44774</v>
      </c>
      <c r="B110" s="76"/>
      <c r="C110" s="43" t="s">
        <v>50</v>
      </c>
      <c r="D110" s="44" t="s">
        <v>51</v>
      </c>
      <c r="E110" s="50" t="s">
        <v>52</v>
      </c>
      <c r="F110"/>
    </row>
    <row r="111" spans="1:13" s="42" customFormat="1">
      <c r="A111" s="66" t="s">
        <v>49</v>
      </c>
      <c r="B111" s="49"/>
      <c r="C111" s="47">
        <v>7</v>
      </c>
      <c r="D111" s="48">
        <v>1</v>
      </c>
      <c r="E111" s="58">
        <f>D111/C111</f>
        <v>0.14285714285714285</v>
      </c>
      <c r="F111"/>
      <c r="G111" s="45"/>
      <c r="H111" s="45"/>
      <c r="I111" s="45"/>
      <c r="J111" s="45"/>
      <c r="K111" s="45"/>
      <c r="L111" s="45"/>
      <c r="M111" s="45"/>
    </row>
    <row r="112" spans="1:13" s="42" customFormat="1" ht="21" thickBot="1">
      <c r="A112" s="67" t="s">
        <v>66</v>
      </c>
      <c r="B112" s="59"/>
      <c r="C112" s="60">
        <v>38</v>
      </c>
      <c r="D112" s="61">
        <v>9</v>
      </c>
      <c r="E112" s="62">
        <f>D112/C112</f>
        <v>0.23684210526315788</v>
      </c>
      <c r="F112"/>
    </row>
    <row r="113" spans="1:13" s="42" customFormat="1" ht="21" thickBot="1">
      <c r="A113" s="68" t="s">
        <v>58</v>
      </c>
      <c r="B113" s="63"/>
      <c r="C113" s="64">
        <f>SUM(C111:C112)</f>
        <v>45</v>
      </c>
      <c r="D113" s="64">
        <f>SUM(D111:D112)</f>
        <v>10</v>
      </c>
      <c r="E113" s="65">
        <f>D113/C113</f>
        <v>0.22222222222222221</v>
      </c>
      <c r="F113"/>
    </row>
    <row r="114" spans="1:13" s="42" customFormat="1">
      <c r="A114"/>
      <c r="B114"/>
      <c r="C114"/>
      <c r="D114"/>
      <c r="E114"/>
      <c r="F114"/>
    </row>
    <row r="115" spans="1:13" s="42" customFormat="1">
      <c r="A115" s="76" t="s">
        <v>74</v>
      </c>
      <c r="B115" s="76"/>
      <c r="C115" s="43" t="s">
        <v>50</v>
      </c>
      <c r="D115" s="44" t="s">
        <v>51</v>
      </c>
      <c r="E115" s="50" t="s">
        <v>52</v>
      </c>
      <c r="F115"/>
    </row>
    <row r="116" spans="1:13" s="42" customFormat="1">
      <c r="A116" s="66" t="s">
        <v>49</v>
      </c>
      <c r="B116" s="49"/>
      <c r="C116" s="47">
        <v>4</v>
      </c>
      <c r="D116" s="48">
        <v>0</v>
      </c>
      <c r="E116" s="58">
        <f>D116/C116</f>
        <v>0</v>
      </c>
      <c r="F116"/>
      <c r="G116" s="45"/>
      <c r="H116" s="45"/>
      <c r="I116" s="45"/>
      <c r="J116" s="45"/>
      <c r="K116" s="45"/>
      <c r="L116" s="45"/>
      <c r="M116" s="45"/>
    </row>
    <row r="117" spans="1:13" s="42" customFormat="1" ht="21" thickBot="1">
      <c r="A117" s="67" t="s">
        <v>66</v>
      </c>
      <c r="B117" s="59"/>
      <c r="C117" s="60">
        <v>23</v>
      </c>
      <c r="D117" s="61">
        <v>2</v>
      </c>
      <c r="E117" s="62">
        <f>D117/C117</f>
        <v>8.6956521739130432E-2</v>
      </c>
      <c r="F117"/>
    </row>
    <row r="118" spans="1:13" s="42" customFormat="1" ht="21" thickBot="1">
      <c r="A118" s="68" t="s">
        <v>58</v>
      </c>
      <c r="B118" s="63"/>
      <c r="C118" s="64">
        <f>SUM(C116:C117)</f>
        <v>27</v>
      </c>
      <c r="D118" s="64">
        <f>SUM(D116:D117)</f>
        <v>2</v>
      </c>
      <c r="E118" s="65">
        <f>D118/C118</f>
        <v>7.407407407407407E-2</v>
      </c>
      <c r="F118"/>
    </row>
    <row r="119" spans="1:13" s="42" customFormat="1">
      <c r="A119"/>
      <c r="B119"/>
      <c r="C119"/>
      <c r="D119"/>
      <c r="E119"/>
      <c r="F119"/>
    </row>
    <row r="120" spans="1:13">
      <c r="A120" s="57"/>
      <c r="B120" s="31"/>
      <c r="C120" s="31"/>
      <c r="D120" s="31"/>
    </row>
    <row r="121" spans="1:13" s="14" customFormat="1" ht="24">
      <c r="A121" s="25" t="s">
        <v>25</v>
      </c>
      <c r="F121" s="14" t="s">
        <v>12</v>
      </c>
      <c r="G121" s="26">
        <f>G1</f>
        <v>44826</v>
      </c>
      <c r="H121" s="27">
        <f>H1</f>
        <v>0.97916666666666663</v>
      </c>
    </row>
    <row r="122" spans="1:13">
      <c r="A122" s="14"/>
      <c r="G122" s="19"/>
      <c r="H122" s="15"/>
    </row>
    <row r="123" spans="1:13">
      <c r="A123" s="74" t="s">
        <v>14</v>
      </c>
      <c r="B123" s="75" t="s">
        <v>26</v>
      </c>
      <c r="C123" s="75"/>
      <c r="D123" s="75"/>
      <c r="E123" s="75" t="s">
        <v>30</v>
      </c>
      <c r="F123" s="75"/>
      <c r="G123" s="75"/>
      <c r="H123" s="10" t="s">
        <v>32</v>
      </c>
      <c r="I123" s="75" t="s">
        <v>39</v>
      </c>
      <c r="K123" s="74" t="s">
        <v>14</v>
      </c>
      <c r="L123" s="4" t="s">
        <v>32</v>
      </c>
      <c r="M123" s="22" t="s">
        <v>40</v>
      </c>
    </row>
    <row r="124" spans="1:13" ht="21">
      <c r="A124" s="74"/>
      <c r="B124" s="16" t="s">
        <v>27</v>
      </c>
      <c r="C124" s="16" t="s">
        <v>28</v>
      </c>
      <c r="D124" s="16" t="s">
        <v>29</v>
      </c>
      <c r="E124" s="1" t="s">
        <v>31</v>
      </c>
      <c r="F124" s="1" t="s">
        <v>35</v>
      </c>
      <c r="G124" s="16" t="s">
        <v>29</v>
      </c>
      <c r="H124" s="17" t="s">
        <v>34</v>
      </c>
      <c r="I124" s="75"/>
      <c r="K124" s="74"/>
      <c r="L124" s="24" t="s">
        <v>33</v>
      </c>
      <c r="M124" s="23" t="s">
        <v>41</v>
      </c>
    </row>
    <row r="125" spans="1:13">
      <c r="A125" s="10" t="s">
        <v>7</v>
      </c>
      <c r="B125" s="33"/>
      <c r="C125" s="33"/>
      <c r="D125" s="33"/>
      <c r="E125" s="33"/>
      <c r="F125" s="33"/>
      <c r="G125" s="33"/>
      <c r="H125" s="33"/>
      <c r="I125" s="13">
        <f>SUM(B125:H125)</f>
        <v>0</v>
      </c>
      <c r="K125" s="10" t="s">
        <v>7</v>
      </c>
      <c r="L125" s="10">
        <v>1</v>
      </c>
      <c r="M125" s="21">
        <v>0</v>
      </c>
    </row>
    <row r="126" spans="1:13">
      <c r="A126" s="10" t="s">
        <v>8</v>
      </c>
      <c r="B126" s="33"/>
      <c r="C126" s="33"/>
      <c r="D126" s="33"/>
      <c r="E126" s="33"/>
      <c r="F126" s="33"/>
      <c r="G126" s="33"/>
      <c r="H126" s="33"/>
      <c r="I126" s="13">
        <f t="shared" ref="I126:I133" si="11">SUM(B126:H126)</f>
        <v>0</v>
      </c>
      <c r="K126" s="10" t="s">
        <v>8</v>
      </c>
      <c r="L126" s="10">
        <v>0</v>
      </c>
      <c r="M126" s="21">
        <v>7</v>
      </c>
    </row>
    <row r="127" spans="1:13">
      <c r="A127" s="10" t="s">
        <v>9</v>
      </c>
      <c r="B127" s="33"/>
      <c r="C127" s="33"/>
      <c r="D127" s="33">
        <v>1</v>
      </c>
      <c r="E127" s="33">
        <v>2</v>
      </c>
      <c r="F127" s="33"/>
      <c r="G127" s="33"/>
      <c r="H127" s="33"/>
      <c r="I127" s="13">
        <f t="shared" si="11"/>
        <v>3</v>
      </c>
      <c r="K127" s="10" t="s">
        <v>9</v>
      </c>
      <c r="L127" s="10">
        <v>0</v>
      </c>
      <c r="M127" s="21">
        <v>11</v>
      </c>
    </row>
    <row r="128" spans="1:13">
      <c r="A128" s="10" t="s">
        <v>10</v>
      </c>
      <c r="B128" s="33"/>
      <c r="C128" s="33"/>
      <c r="D128" s="33">
        <v>1</v>
      </c>
      <c r="E128" s="33">
        <v>2</v>
      </c>
      <c r="F128" s="33"/>
      <c r="G128" s="33"/>
      <c r="H128" s="33"/>
      <c r="I128" s="13">
        <f t="shared" si="11"/>
        <v>3</v>
      </c>
      <c r="K128" s="10" t="s">
        <v>10</v>
      </c>
      <c r="L128" s="10">
        <v>0</v>
      </c>
      <c r="M128" s="21">
        <v>83</v>
      </c>
    </row>
    <row r="129" spans="1:13">
      <c r="A129" s="10" t="s">
        <v>11</v>
      </c>
      <c r="B129" s="33"/>
      <c r="C129" s="33"/>
      <c r="D129" s="33"/>
      <c r="E129" s="33"/>
      <c r="F129" s="33"/>
      <c r="G129" s="33"/>
      <c r="H129" s="33"/>
      <c r="I129" s="13">
        <f t="shared" si="11"/>
        <v>0</v>
      </c>
      <c r="K129" s="10" t="s">
        <v>11</v>
      </c>
      <c r="L129" s="10">
        <v>0</v>
      </c>
      <c r="M129" s="21">
        <v>3</v>
      </c>
    </row>
    <row r="130" spans="1:13">
      <c r="A130" s="10" t="s">
        <v>16</v>
      </c>
      <c r="B130" s="33"/>
      <c r="C130" s="33"/>
      <c r="D130" s="33">
        <v>1</v>
      </c>
      <c r="E130" s="33"/>
      <c r="F130" s="33"/>
      <c r="G130" s="33"/>
      <c r="H130" s="33"/>
      <c r="I130" s="13">
        <f t="shared" si="11"/>
        <v>1</v>
      </c>
      <c r="K130" s="10" t="s">
        <v>16</v>
      </c>
      <c r="L130" s="10">
        <v>1</v>
      </c>
      <c r="M130" s="21">
        <v>0</v>
      </c>
    </row>
    <row r="131" spans="1:13">
      <c r="A131" s="10" t="s">
        <v>17</v>
      </c>
      <c r="B131" s="52"/>
      <c r="C131" s="33">
        <v>1</v>
      </c>
      <c r="D131" s="52"/>
      <c r="E131" s="52"/>
      <c r="F131" s="33"/>
      <c r="G131" s="33"/>
      <c r="H131" s="33"/>
      <c r="I131" s="13">
        <f t="shared" si="11"/>
        <v>1</v>
      </c>
      <c r="K131" s="10" t="s">
        <v>17</v>
      </c>
      <c r="L131" s="10">
        <v>4</v>
      </c>
      <c r="M131" s="21">
        <v>3</v>
      </c>
    </row>
    <row r="132" spans="1:13">
      <c r="A132" s="10" t="s">
        <v>20</v>
      </c>
      <c r="B132" s="33">
        <v>2</v>
      </c>
      <c r="C132" s="52"/>
      <c r="D132" s="33">
        <v>2</v>
      </c>
      <c r="E132" s="33">
        <v>1</v>
      </c>
      <c r="F132" s="33">
        <v>1</v>
      </c>
      <c r="G132" s="33"/>
      <c r="H132" s="33">
        <v>2</v>
      </c>
      <c r="I132" s="51">
        <f t="shared" si="11"/>
        <v>8</v>
      </c>
      <c r="J132" s="8" t="s">
        <v>18</v>
      </c>
      <c r="K132" s="10" t="s">
        <v>20</v>
      </c>
      <c r="L132" s="41">
        <v>10</v>
      </c>
      <c r="M132" s="21">
        <v>7</v>
      </c>
    </row>
    <row r="133" spans="1:13">
      <c r="A133" s="10" t="s">
        <v>53</v>
      </c>
      <c r="B133" s="33">
        <v>1</v>
      </c>
      <c r="C133" s="52"/>
      <c r="D133" s="33"/>
      <c r="E133" s="33"/>
      <c r="F133" s="33"/>
      <c r="G133" s="33"/>
      <c r="H133" s="33"/>
      <c r="I133" s="13">
        <f t="shared" si="11"/>
        <v>1</v>
      </c>
      <c r="J133" s="8"/>
      <c r="K133" s="10" t="s">
        <v>53</v>
      </c>
      <c r="L133" s="10">
        <v>1</v>
      </c>
      <c r="M133" s="21">
        <v>2</v>
      </c>
    </row>
    <row r="134" spans="1:13">
      <c r="A134" s="10" t="s">
        <v>6</v>
      </c>
      <c r="B134" s="33">
        <f>SUM(B125:B133)</f>
        <v>3</v>
      </c>
      <c r="C134" s="33">
        <f t="shared" ref="C134:I134" si="12">SUM(C125:C133)</f>
        <v>1</v>
      </c>
      <c r="D134" s="33">
        <f t="shared" si="12"/>
        <v>5</v>
      </c>
      <c r="E134" s="33">
        <f t="shared" si="12"/>
        <v>5</v>
      </c>
      <c r="F134" s="33">
        <f t="shared" si="12"/>
        <v>1</v>
      </c>
      <c r="G134" s="33">
        <f t="shared" si="12"/>
        <v>0</v>
      </c>
      <c r="H134" s="33">
        <f t="shared" si="12"/>
        <v>2</v>
      </c>
      <c r="I134" s="21">
        <f t="shared" si="12"/>
        <v>17</v>
      </c>
      <c r="K134" s="10" t="s">
        <v>6</v>
      </c>
      <c r="L134" s="10">
        <f>SUM(L125:L133)</f>
        <v>17</v>
      </c>
      <c r="M134" s="21">
        <f>SUM(M126:M133)</f>
        <v>116</v>
      </c>
    </row>
    <row r="143" spans="1:13" s="42" customFormat="1">
      <c r="A143"/>
      <c r="B143"/>
      <c r="C143"/>
      <c r="D143"/>
      <c r="E143"/>
      <c r="F143"/>
    </row>
    <row r="144" spans="1:13" s="42" customFormat="1">
      <c r="A144"/>
      <c r="B144"/>
      <c r="C144"/>
      <c r="D144"/>
      <c r="E144"/>
      <c r="F144"/>
    </row>
    <row r="145" spans="1:6" s="42" customFormat="1">
      <c r="A145"/>
      <c r="B145"/>
      <c r="C145"/>
      <c r="D145"/>
      <c r="E145"/>
      <c r="F145"/>
    </row>
    <row r="146" spans="1:6" s="42" customFormat="1">
      <c r="A146"/>
      <c r="B146"/>
      <c r="C146"/>
      <c r="D146"/>
      <c r="E146"/>
      <c r="F146"/>
    </row>
    <row r="147" spans="1:6" s="42" customFormat="1">
      <c r="A147"/>
      <c r="B147"/>
      <c r="C147"/>
      <c r="D147"/>
      <c r="E147"/>
      <c r="F147"/>
    </row>
    <row r="148" spans="1:6" s="42" customFormat="1">
      <c r="A148"/>
      <c r="B148"/>
      <c r="C148"/>
      <c r="D148"/>
      <c r="E148"/>
      <c r="F148"/>
    </row>
    <row r="149" spans="1:6" s="42" customFormat="1">
      <c r="A149"/>
      <c r="B149"/>
      <c r="C149"/>
      <c r="D149"/>
      <c r="E149"/>
      <c r="F149"/>
    </row>
    <row r="150" spans="1:6" s="42" customFormat="1">
      <c r="A150"/>
      <c r="B150"/>
      <c r="C150"/>
      <c r="D150"/>
      <c r="E150"/>
      <c r="F150"/>
    </row>
    <row r="151" spans="1:6" s="42" customFormat="1">
      <c r="A151"/>
      <c r="B151"/>
      <c r="C151"/>
      <c r="D151"/>
      <c r="E151"/>
      <c r="F151"/>
    </row>
    <row r="152" spans="1:6" s="42" customFormat="1">
      <c r="A152"/>
      <c r="B152"/>
      <c r="C152"/>
      <c r="D152"/>
      <c r="E152"/>
      <c r="F152"/>
    </row>
    <row r="153" spans="1:6" s="42" customFormat="1">
      <c r="A153"/>
      <c r="B153"/>
      <c r="C153"/>
      <c r="D153"/>
      <c r="E153"/>
      <c r="F153"/>
    </row>
    <row r="154" spans="1:6" s="42" customFormat="1">
      <c r="A154"/>
      <c r="B154"/>
      <c r="C154"/>
      <c r="D154"/>
      <c r="E154"/>
      <c r="F154"/>
    </row>
    <row r="155" spans="1:6" s="42" customFormat="1">
      <c r="A155"/>
      <c r="B155"/>
      <c r="C155"/>
      <c r="D155"/>
      <c r="E155"/>
      <c r="F155"/>
    </row>
    <row r="156" spans="1:6" s="42" customFormat="1">
      <c r="A156"/>
      <c r="B156"/>
      <c r="C156"/>
      <c r="D156"/>
      <c r="E156"/>
      <c r="F156"/>
    </row>
    <row r="157" spans="1:6" s="42" customFormat="1">
      <c r="A157"/>
      <c r="B157"/>
      <c r="C157"/>
      <c r="D157"/>
      <c r="E157"/>
      <c r="F157"/>
    </row>
    <row r="158" spans="1:6" s="42" customFormat="1">
      <c r="A158"/>
      <c r="B158"/>
      <c r="C158"/>
      <c r="D158"/>
      <c r="E158"/>
      <c r="F158"/>
    </row>
    <row r="159" spans="1:6" s="42" customFormat="1">
      <c r="A159"/>
      <c r="B159"/>
      <c r="C159"/>
      <c r="D159"/>
      <c r="E159"/>
      <c r="F159"/>
    </row>
    <row r="160" spans="1:6" s="42" customFormat="1">
      <c r="A160"/>
      <c r="B160"/>
      <c r="C160"/>
      <c r="D160"/>
      <c r="E160"/>
      <c r="F160"/>
    </row>
    <row r="161" spans="1:6" s="42" customFormat="1">
      <c r="A161"/>
      <c r="B161"/>
      <c r="C161"/>
      <c r="D161"/>
      <c r="E161"/>
      <c r="F161"/>
    </row>
    <row r="162" spans="1:6" s="42" customFormat="1">
      <c r="A162"/>
      <c r="B162"/>
      <c r="C162"/>
      <c r="D162"/>
      <c r="E162"/>
      <c r="F162"/>
    </row>
    <row r="163" spans="1:6" s="42" customFormat="1">
      <c r="A163"/>
      <c r="B163"/>
      <c r="C163"/>
      <c r="D163"/>
      <c r="E163"/>
      <c r="F163"/>
    </row>
  </sheetData>
  <mergeCells count="7">
    <mergeCell ref="K123:K124"/>
    <mergeCell ref="I123:I124"/>
    <mergeCell ref="A123:A124"/>
    <mergeCell ref="A110:B110"/>
    <mergeCell ref="B123:D123"/>
    <mergeCell ref="E123:G123"/>
    <mergeCell ref="A115:B115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2022-09-22T15:15:11Z</dcterms:modified>
</cp:coreProperties>
</file>