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CB1B0A4E-582D-3948-8E24-8E6FFD48C421}" xr6:coauthVersionLast="47" xr6:coauthVersionMax="47" xr10:uidLastSave="{00000000-0000-0000-0000-000000000000}"/>
  <bookViews>
    <workbookView xWindow="7420" yWindow="500" windowWidth="25500" windowHeight="17500" xr2:uid="{0C257AB6-AA0F-974E-AD03-1B7DE99AE672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2" i="1" l="1"/>
  <c r="H24" i="1"/>
  <c r="H25" i="1" s="1"/>
  <c r="C25" i="1"/>
  <c r="D25" i="1"/>
  <c r="E25" i="1"/>
  <c r="F25" i="1"/>
  <c r="G25" i="1"/>
  <c r="B25" i="1"/>
  <c r="D91" i="1" l="1"/>
  <c r="H23" i="1"/>
  <c r="H22" i="1"/>
  <c r="H21" i="1"/>
  <c r="H20" i="1"/>
  <c r="H19" i="1"/>
  <c r="H18" i="1"/>
  <c r="H17" i="1"/>
  <c r="G12" i="1"/>
  <c r="G13" i="1" s="1"/>
  <c r="F12" i="1"/>
  <c r="F13" i="1" s="1"/>
  <c r="E12" i="1"/>
  <c r="E13" i="1" s="1"/>
  <c r="D12" i="1"/>
  <c r="D13" i="1" s="1"/>
  <c r="C12" i="1"/>
  <c r="C13" i="1" s="1"/>
  <c r="B12" i="1"/>
  <c r="B13" i="1" s="1"/>
  <c r="H11" i="1"/>
  <c r="H10" i="1"/>
  <c r="H9" i="1"/>
  <c r="H8" i="1"/>
  <c r="H7" i="1"/>
  <c r="H6" i="1"/>
  <c r="H5" i="1"/>
  <c r="H4" i="1"/>
  <c r="H3" i="1"/>
  <c r="H12" i="1" l="1"/>
  <c r="H13" i="1" s="1"/>
  <c r="D88" i="1" l="1"/>
  <c r="D89" i="1"/>
  <c r="D90" i="1"/>
  <c r="D87" i="1" l="1"/>
  <c r="D86" i="1"/>
  <c r="D85" i="1"/>
  <c r="D84" i="1"/>
  <c r="D83" i="1"/>
  <c r="D82" i="1"/>
  <c r="D81" i="1"/>
  <c r="D80" i="1"/>
  <c r="L116" i="1"/>
  <c r="M116" i="1"/>
  <c r="C100" i="1" l="1"/>
  <c r="D100" i="1"/>
  <c r="E100" i="1" l="1"/>
  <c r="I115" i="1" l="1"/>
  <c r="C116" i="1" l="1"/>
  <c r="D116" i="1"/>
  <c r="E116" i="1"/>
  <c r="F116" i="1"/>
  <c r="G116" i="1"/>
  <c r="H116" i="1"/>
  <c r="B116" i="1"/>
  <c r="H103" i="1" l="1"/>
  <c r="G103" i="1"/>
  <c r="E99" i="1"/>
  <c r="E98" i="1"/>
  <c r="I108" i="1" l="1"/>
  <c r="I109" i="1"/>
  <c r="I110" i="1"/>
  <c r="I111" i="1"/>
  <c r="I112" i="1"/>
  <c r="I113" i="1"/>
  <c r="I114" i="1"/>
  <c r="I107" i="1"/>
  <c r="I116" i="1" l="1"/>
</calcChain>
</file>

<file path=xl/sharedStrings.xml><?xml version="1.0" encoding="utf-8"?>
<sst xmlns="http://schemas.openxmlformats.org/spreadsheetml/2006/main" count="153" uniqueCount="73">
  <si>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</si>
  <si>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</si>
  <si>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</si>
  <si>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</si>
  <si>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</si>
  <si>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</si>
  <si>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</si>
  <si>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</si>
  <si>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</si>
  <si>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</si>
  <si>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</si>
  <si>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</si>
  <si>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</si>
  <si>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</si>
  <si>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</si>
  <si>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</si>
  <si>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</si>
  <si>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</si>
  <si>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</si>
  <si>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</si>
  <si>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</si>
  <si>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</si>
  <si>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</si>
  <si>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</si>
  <si>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</si>
  <si>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</si>
  <si>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</si>
  <si>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</si>
  <si>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</si>
  <si>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</si>
  <si>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</si>
  <si>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</si>
  <si>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</si>
  <si>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</si>
  <si>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</si>
  <si>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</si>
  <si>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新型コロナ感染者数(大学生・短大生)</t>
    <rPh sb="0" eb="2">
      <t xml:space="preserve">シンガタコロナ </t>
    </rPh>
    <rPh sb="5" eb="9">
      <t xml:space="preserve">カンセンシャスウ </t>
    </rPh>
    <rPh sb="10" eb="12">
      <t xml:space="preserve">ダイガク </t>
    </rPh>
    <rPh sb="12" eb="13">
      <t xml:space="preserve">セイ </t>
    </rPh>
    <rPh sb="14" eb="16">
      <t xml:space="preserve">タンダイ </t>
    </rPh>
    <rPh sb="16" eb="17">
      <t xml:space="preserve">セイ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</si>
  <si>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</si>
  <si>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</si>
  <si>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</si>
  <si>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</si>
  <si>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</si>
  <si>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</si>
  <si>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</si>
  <si>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</si>
  <si>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</si>
  <si>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</si>
  <si>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</si>
  <si>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</si>
  <si>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感染疑い例　合計数</t>
    <rPh sb="0" eb="2">
      <t>カンセン</t>
    </rPh>
    <rPh sb="2" eb="3">
      <t>ウタガ</t>
    </rPh>
    <rPh sb="4" eb="5">
      <t>レイ</t>
    </rPh>
    <rPh sb="6" eb="9">
      <t>ゴウケイスウ</t>
    </rPh>
    <phoneticPr fontId="11"/>
  </si>
  <si>
    <t>件数</t>
    <rPh sb="0" eb="2">
      <t>ケンスウ</t>
    </rPh>
    <phoneticPr fontId="11"/>
  </si>
  <si>
    <t>発症数</t>
    <rPh sb="0" eb="3">
      <t xml:space="preserve">ハッショウスウ </t>
    </rPh>
    <phoneticPr fontId="1"/>
  </si>
  <si>
    <t>発症率</t>
    <rPh sb="0" eb="3">
      <t xml:space="preserve">ハッショウリツ </t>
    </rPh>
    <phoneticPr fontId="1"/>
  </si>
  <si>
    <t>9月</t>
  </si>
  <si>
    <t>9月合計</t>
    <phoneticPr fontId="1"/>
  </si>
  <si>
    <t>2022年9月</t>
    <rPh sb="4" eb="5">
      <t xml:space="preserve">ネン </t>
    </rPh>
    <rPh sb="6" eb="7">
      <t xml:space="preserve">ガツ </t>
    </rPh>
    <phoneticPr fontId="1"/>
  </si>
  <si>
    <t>2名</t>
    <rPh sb="1" eb="2">
      <t xml:space="preserve">メイ </t>
    </rPh>
    <phoneticPr fontId="1"/>
  </si>
  <si>
    <t>自宅待機者数(濃厚接触者/接触者及び感染疑い例)からの発症率</t>
    <rPh sb="0" eb="6">
      <t xml:space="preserve">ジタクタイキシャスウ </t>
    </rPh>
    <rPh sb="7" eb="12">
      <t xml:space="preserve">ノウコウセッショクシャ </t>
    </rPh>
    <rPh sb="13" eb="16">
      <t xml:space="preserve">セッショクシャ </t>
    </rPh>
    <rPh sb="16" eb="17">
      <t xml:space="preserve">オヨビ </t>
    </rPh>
    <rPh sb="18" eb="21">
      <t xml:space="preserve">カンセンウタガイレイ </t>
    </rPh>
    <rPh sb="27" eb="30">
      <t xml:space="preserve">ハッショウリツ </t>
    </rPh>
    <phoneticPr fontId="11"/>
  </si>
  <si>
    <t>自宅待機者　合計数</t>
    <rPh sb="0" eb="1">
      <t>ジタクタイ</t>
    </rPh>
    <rPh sb="4" eb="5">
      <t>ノウコウセッショクシャ</t>
    </rPh>
    <rPh sb="6" eb="9">
      <t>ゴウケイスウ</t>
    </rPh>
    <phoneticPr fontId="11"/>
  </si>
  <si>
    <t>1名</t>
    <rPh sb="1" eb="2">
      <t xml:space="preserve">メイ </t>
    </rPh>
    <phoneticPr fontId="1"/>
  </si>
  <si>
    <t>※岩手県の先週(9/4〜9/10)の1週間平均の検査陽性率は42%、平均の感染者数は、764名と前週に比べ減少している。</t>
    <rPh sb="1" eb="4">
      <t xml:space="preserve">イワテケン </t>
    </rPh>
    <rPh sb="5" eb="7">
      <t xml:space="preserve">センシュウ </t>
    </rPh>
    <rPh sb="19" eb="23">
      <t xml:space="preserve">シュウカンヘイキン </t>
    </rPh>
    <rPh sb="24" eb="29">
      <t xml:space="preserve">ケンサヨウセイリツハ </t>
    </rPh>
    <rPh sb="34" eb="36">
      <t xml:space="preserve">ヘイキンノ </t>
    </rPh>
    <rPh sb="37" eb="41">
      <t xml:space="preserve">カンセンシャスウ </t>
    </rPh>
    <rPh sb="46" eb="47">
      <t xml:space="preserve">メイ </t>
    </rPh>
    <rPh sb="51" eb="52">
      <t xml:space="preserve">クラベ </t>
    </rPh>
    <rPh sb="53" eb="55">
      <t xml:space="preserve">ゲンショウ </t>
    </rPh>
    <phoneticPr fontId="1"/>
  </si>
  <si>
    <t>報告日</t>
    <rPh sb="0" eb="3">
      <t xml:space="preserve">ホウコクビ </t>
    </rPh>
    <phoneticPr fontId="1"/>
  </si>
  <si>
    <t>報告数</t>
    <rPh sb="0" eb="3">
      <t xml:space="preserve">ホウコクスウ </t>
    </rPh>
    <phoneticPr fontId="1"/>
  </si>
  <si>
    <t>診断日</t>
    <rPh sb="0" eb="3">
      <t xml:space="preserve">ケンサシンダンビ </t>
    </rPh>
    <phoneticPr fontId="1"/>
  </si>
  <si>
    <t>9/1(1名)、9/2(1名)</t>
    <rPh sb="5" eb="6">
      <t xml:space="preserve">メイ </t>
    </rPh>
    <rPh sb="13" eb="14">
      <t xml:space="preserve">メイ </t>
    </rPh>
    <phoneticPr fontId="1"/>
  </si>
  <si>
    <t>9/1</t>
    <phoneticPr fontId="1"/>
  </si>
  <si>
    <t>8/24(1名:事後報告)  9/8(1名)</t>
    <rPh sb="6" eb="7">
      <t xml:space="preserve">メイ </t>
    </rPh>
    <rPh sb="8" eb="12">
      <t xml:space="preserve">ジゴホウコク </t>
    </rPh>
    <rPh sb="20" eb="21">
      <t xml:space="preserve">メイ </t>
    </rPh>
    <phoneticPr fontId="1"/>
  </si>
  <si>
    <t>9/8</t>
    <phoneticPr fontId="1"/>
  </si>
  <si>
    <t>8/20(1名:事後報告)  9/12(1名)</t>
    <rPh sb="6" eb="7">
      <t xml:space="preserve">メイ </t>
    </rPh>
    <rPh sb="8" eb="12">
      <t xml:space="preserve">ジゴホウコク </t>
    </rPh>
    <rPh sb="21" eb="22">
      <t xml:space="preserve">メイ </t>
    </rPh>
    <phoneticPr fontId="1"/>
  </si>
  <si>
    <t>濃厚接触者/接触者　合計数</t>
    <rPh sb="0" eb="5">
      <t>ノウコウセッショクシャ</t>
    </rPh>
    <rPh sb="6" eb="9">
      <t xml:space="preserve">セッショクシャ </t>
    </rPh>
    <rPh sb="10" eb="13">
      <t>ゴウケイスウ</t>
    </rPh>
    <phoneticPr fontId="11"/>
  </si>
  <si>
    <t>　盛岡市、県央保健所管内(八幡平市・滝沢市・雫石町・葛巻町・岩手町・紫波町・矢巾町)、中部保健所管内(花巻市・遠野市・北上市・西和賀町)</t>
    <rPh sb="1" eb="3">
      <t xml:space="preserve">モリオカ </t>
    </rPh>
    <rPh sb="3" eb="4">
      <t>④</t>
    </rPh>
    <rPh sb="5" eb="7">
      <t xml:space="preserve">ケンオウ </t>
    </rPh>
    <rPh sb="7" eb="10">
      <t xml:space="preserve">ホケンショ </t>
    </rPh>
    <rPh sb="10" eb="12">
      <t xml:space="preserve">カンナイ </t>
    </rPh>
    <rPh sb="43" eb="48">
      <t xml:space="preserve">チュウブホケンショ </t>
    </rPh>
    <rPh sb="48" eb="50">
      <t xml:space="preserve">カンナイ </t>
    </rPh>
    <phoneticPr fontId="1"/>
  </si>
  <si>
    <t>　久慈保健所管内(久慈市・普代村・野田村・洋野町)では、感染者数が多く引き続き注意が必要です。</t>
    <rPh sb="28" eb="32">
      <t xml:space="preserve">カンセンシャスウガ </t>
    </rPh>
    <rPh sb="33" eb="34">
      <t xml:space="preserve">オオク </t>
    </rPh>
    <rPh sb="35" eb="36">
      <t xml:space="preserve">ヒキツヅキ </t>
    </rPh>
    <rPh sb="39" eb="41">
      <t xml:space="preserve">チュウイガ </t>
    </rPh>
    <rPh sb="42" eb="44">
      <t xml:space="preserve">ヒツヨウデス。 </t>
    </rPh>
    <phoneticPr fontId="1"/>
  </si>
  <si>
    <t>9/13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</si>
</sst>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9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4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49" fontId="2" fillId="0" borderId="5" xfId="0" applyNumberFormat="1" applyFont="1" applyBorder="1" applyAlignment="1">
      <alignment horizontal="center" vertical="center"/>
    </xf>
    <xf numFmtId="178" fontId="2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78" fontId="10" fillId="0" borderId="6" xfId="0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0" fontId="15" fillId="3" borderId="1" xfId="0" applyFont="1" applyFill="1" applyBorder="1" applyAlignment="1">
      <alignment horizontal="center" vertical="center"/>
    </xf>
    <xf numFmtId="178" fontId="7" fillId="0" borderId="1" xfId="0" applyNumberFormat="1" applyFont="1" applyBorder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15" fillId="0" borderId="1" xfId="1" applyNumberFormat="1" applyFont="1" applyFill="1" applyBorder="1" applyAlignment="1">
      <alignment horizontal="center" vertical="center"/>
    </xf>
    <xf numFmtId="0" fontId="10" fillId="0" borderId="2" xfId="0" applyFont="1" applyBorder="1">
      <alignment vertical="center"/>
    </xf>
    <xf numFmtId="178" fontId="10" fillId="0" borderId="7" xfId="0" applyNumberFormat="1" applyFont="1" applyBorder="1">
      <alignment vertical="center"/>
    </xf>
    <xf numFmtId="178" fontId="10" fillId="0" borderId="2" xfId="0" applyNumberFormat="1" applyFont="1" applyBorder="1">
      <alignment vertical="center"/>
    </xf>
    <xf numFmtId="177" fontId="15" fillId="0" borderId="2" xfId="1" applyNumberFormat="1" applyFont="1" applyFill="1" applyBorder="1" applyAlignment="1">
      <alignment horizontal="center" vertical="center"/>
    </xf>
    <xf numFmtId="0" fontId="10" fillId="0" borderId="10" xfId="0" applyFont="1" applyBorder="1">
      <alignment vertical="center"/>
    </xf>
    <xf numFmtId="178" fontId="5" fillId="0" borderId="10" xfId="0" applyNumberFormat="1" applyFont="1" applyBorder="1">
      <alignment vertical="center"/>
    </xf>
    <xf numFmtId="177" fontId="17" fillId="3" borderId="1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5" fontId="12" fillId="0" borderId="1" xfId="0" applyNumberFormat="1" applyFont="1" applyBorder="1" applyAlignment="1">
      <alignment horizontal="center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O145"/>
  <sheetViews>
    <sheetView tabSelected="1" topLeftCell="A48" zoomScale="130" zoomScaleNormal="130" workbookViewId="0">
      <selection activeCell="A36" sqref="A36:G69"/>
    </sheetView>
  </sheetViews>
  <sheetFormatPr baseColWidth="10" defaultRowHeight="20"/>
  <cols>
    <col min="1" max="1" width="13" bestFit="1" customWidth="1"/>
    <col min="6" max="7" width="13" bestFit="1" customWidth="1"/>
    <col min="11" max="11" width="13.28515625" bestFit="1" customWidth="1"/>
  </cols>
  <sheetData>
    <row r="1" spans="1:9" s="14" customFormat="1" ht="24">
      <c r="A1" s="25" t="s">
        <v>36</v>
      </c>
      <c r="F1" s="14" t="s">
        <v>12</v>
      </c>
      <c r="G1" s="26">
        <v>44817</v>
      </c>
      <c r="H1" s="27">
        <v>0.97916666666666663</v>
      </c>
    </row>
    <row r="2" spans="1:9">
      <c r="A2" s="10" t="s">
        <v>14</v>
      </c>
      <c r="B2" s="1" t="s">
        <v>0</v>
      </c>
      <c r="C2" s="10" t="s">
        <v>1</v>
      </c>
      <c r="D2" s="1" t="s">
        <v>2</v>
      </c>
      <c r="E2" s="1" t="s">
        <v>3</v>
      </c>
      <c r="F2" s="10" t="s">
        <v>4</v>
      </c>
      <c r="G2" s="20" t="s">
        <v>5</v>
      </c>
      <c r="H2" s="10" t="s">
        <v>6</v>
      </c>
    </row>
    <row r="3" spans="1:9">
      <c r="A3" s="10" t="s">
        <v>7</v>
      </c>
      <c r="B3" s="10">
        <v>1</v>
      </c>
      <c r="C3" s="10">
        <v>0</v>
      </c>
      <c r="D3" s="10">
        <v>0</v>
      </c>
      <c r="E3" s="10">
        <v>2</v>
      </c>
      <c r="F3" s="10">
        <v>0</v>
      </c>
      <c r="G3" s="10">
        <v>0</v>
      </c>
      <c r="H3" s="10">
        <f t="shared" ref="H3:H11" si="0">SUM(B3:G3)</f>
        <v>3</v>
      </c>
    </row>
    <row r="4" spans="1:9">
      <c r="A4" s="10" t="s">
        <v>8</v>
      </c>
      <c r="B4" s="10">
        <v>2</v>
      </c>
      <c r="C4" s="10">
        <v>0</v>
      </c>
      <c r="D4" s="10">
        <v>4</v>
      </c>
      <c r="E4" s="10">
        <v>1</v>
      </c>
      <c r="F4" s="10">
        <v>0</v>
      </c>
      <c r="G4" s="10">
        <v>7</v>
      </c>
      <c r="H4" s="10">
        <f t="shared" si="0"/>
        <v>14</v>
      </c>
    </row>
    <row r="5" spans="1:9">
      <c r="A5" s="10" t="s">
        <v>9</v>
      </c>
      <c r="B5" s="10">
        <v>0</v>
      </c>
      <c r="C5" s="10">
        <v>2</v>
      </c>
      <c r="D5" s="10">
        <v>3</v>
      </c>
      <c r="E5" s="10">
        <v>8</v>
      </c>
      <c r="F5" s="10">
        <v>5</v>
      </c>
      <c r="G5" s="10">
        <v>2</v>
      </c>
      <c r="H5" s="10">
        <f t="shared" si="0"/>
        <v>20</v>
      </c>
    </row>
    <row r="6" spans="1:9">
      <c r="A6" s="10" t="s">
        <v>10</v>
      </c>
      <c r="B6" s="10">
        <v>3</v>
      </c>
      <c r="C6" s="10">
        <v>2</v>
      </c>
      <c r="D6" s="10">
        <v>0</v>
      </c>
      <c r="E6" s="10">
        <v>5</v>
      </c>
      <c r="F6" s="10">
        <v>2</v>
      </c>
      <c r="G6" s="10">
        <v>3</v>
      </c>
      <c r="H6" s="10">
        <f t="shared" si="0"/>
        <v>15</v>
      </c>
    </row>
    <row r="7" spans="1:9">
      <c r="A7" s="10" t="s">
        <v>11</v>
      </c>
      <c r="B7" s="10">
        <v>2</v>
      </c>
      <c r="C7" s="10">
        <v>4</v>
      </c>
      <c r="D7" s="10">
        <v>5</v>
      </c>
      <c r="E7" s="10">
        <v>8</v>
      </c>
      <c r="F7" s="10">
        <v>3</v>
      </c>
      <c r="G7" s="10">
        <v>4</v>
      </c>
      <c r="H7" s="10">
        <f t="shared" si="0"/>
        <v>26</v>
      </c>
    </row>
    <row r="8" spans="1:9">
      <c r="A8" s="10" t="s">
        <v>16</v>
      </c>
      <c r="B8" s="10">
        <v>0</v>
      </c>
      <c r="C8" s="10">
        <v>1</v>
      </c>
      <c r="D8" s="10">
        <v>2</v>
      </c>
      <c r="E8" s="10">
        <v>5</v>
      </c>
      <c r="F8" s="10">
        <v>1</v>
      </c>
      <c r="G8" s="10">
        <v>1</v>
      </c>
      <c r="H8" s="10">
        <f t="shared" si="0"/>
        <v>10</v>
      </c>
    </row>
    <row r="9" spans="1:9">
      <c r="A9" s="10" t="s">
        <v>17</v>
      </c>
      <c r="B9" s="9">
        <v>7</v>
      </c>
      <c r="C9" s="10">
        <v>4</v>
      </c>
      <c r="D9" s="9">
        <v>8</v>
      </c>
      <c r="E9" s="69">
        <v>10</v>
      </c>
      <c r="F9" s="10">
        <v>4</v>
      </c>
      <c r="G9" s="9">
        <v>10</v>
      </c>
      <c r="H9" s="41">
        <f t="shared" si="0"/>
        <v>43</v>
      </c>
      <c r="I9" s="8" t="s">
        <v>18</v>
      </c>
    </row>
    <row r="10" spans="1:9">
      <c r="A10" s="10" t="s">
        <v>20</v>
      </c>
      <c r="B10" s="10">
        <v>2</v>
      </c>
      <c r="C10" s="9">
        <v>5</v>
      </c>
      <c r="D10" s="10">
        <v>2</v>
      </c>
      <c r="E10" s="9">
        <v>11</v>
      </c>
      <c r="F10" s="9">
        <v>9</v>
      </c>
      <c r="G10" s="10">
        <v>8</v>
      </c>
      <c r="H10" s="10">
        <f t="shared" si="0"/>
        <v>37</v>
      </c>
      <c r="I10" s="8"/>
    </row>
    <row r="11" spans="1:9" ht="21" thickBot="1">
      <c r="A11" s="4" t="s">
        <v>53</v>
      </c>
      <c r="B11" s="4">
        <v>2</v>
      </c>
      <c r="C11" s="4">
        <v>0</v>
      </c>
      <c r="D11" s="4">
        <v>0</v>
      </c>
      <c r="E11" s="4">
        <v>3</v>
      </c>
      <c r="F11" s="53">
        <v>1</v>
      </c>
      <c r="G11" s="4">
        <v>2</v>
      </c>
      <c r="H11" s="4">
        <f t="shared" si="0"/>
        <v>8</v>
      </c>
      <c r="I11" s="8"/>
    </row>
    <row r="12" spans="1:9" ht="21" thickBot="1">
      <c r="A12" s="54" t="s">
        <v>6</v>
      </c>
      <c r="B12" s="55">
        <f>SUM(B3:B11)</f>
        <v>19</v>
      </c>
      <c r="C12" s="55">
        <f t="shared" ref="C12:H12" si="1">SUM(C3:C11)</f>
        <v>18</v>
      </c>
      <c r="D12" s="55">
        <f t="shared" si="1"/>
        <v>24</v>
      </c>
      <c r="E12" s="55">
        <f t="shared" si="1"/>
        <v>53</v>
      </c>
      <c r="F12" s="55">
        <f t="shared" si="1"/>
        <v>25</v>
      </c>
      <c r="G12" s="55">
        <f t="shared" si="1"/>
        <v>37</v>
      </c>
      <c r="H12" s="56">
        <f t="shared" si="1"/>
        <v>176</v>
      </c>
    </row>
    <row r="13" spans="1:9">
      <c r="A13" s="6" t="s">
        <v>15</v>
      </c>
      <c r="B13" s="5">
        <f>B12/247</f>
        <v>7.6923076923076927E-2</v>
      </c>
      <c r="C13" s="5">
        <f>C12/303</f>
        <v>5.9405940594059403E-2</v>
      </c>
      <c r="D13" s="5">
        <f>D12/324</f>
        <v>7.407407407407407E-2</v>
      </c>
      <c r="E13" s="5">
        <f>E12/545</f>
        <v>9.7247706422018354E-2</v>
      </c>
      <c r="F13" s="5">
        <f>F12/300</f>
        <v>8.3333333333333329E-2</v>
      </c>
      <c r="G13" s="7">
        <f>G12/183</f>
        <v>0.20218579234972678</v>
      </c>
      <c r="H13" s="5">
        <f>H12/1902</f>
        <v>9.2534174553101992E-2</v>
      </c>
    </row>
    <row r="15" spans="1:9">
      <c r="A15" s="28" t="s">
        <v>42</v>
      </c>
    </row>
    <row r="16" spans="1:9">
      <c r="A16" s="10" t="s">
        <v>13</v>
      </c>
      <c r="B16" s="1" t="s">
        <v>0</v>
      </c>
      <c r="C16" s="10" t="s">
        <v>1</v>
      </c>
      <c r="D16" s="1" t="s">
        <v>2</v>
      </c>
      <c r="E16" s="1" t="s">
        <v>3</v>
      </c>
      <c r="F16" s="10" t="s">
        <v>4</v>
      </c>
      <c r="G16" s="20" t="s">
        <v>5</v>
      </c>
      <c r="H16" s="10" t="s">
        <v>6</v>
      </c>
    </row>
    <row r="17" spans="1:9">
      <c r="A17" s="2">
        <v>44793</v>
      </c>
      <c r="B17" s="1"/>
      <c r="C17" s="10"/>
      <c r="D17" s="1"/>
      <c r="E17" s="1">
        <v>1</v>
      </c>
      <c r="F17" s="10"/>
      <c r="G17" s="20"/>
      <c r="H17" s="10">
        <f t="shared" ref="H17:H24" si="2">SUM(B17:G17)</f>
        <v>1</v>
      </c>
    </row>
    <row r="18" spans="1:9">
      <c r="A18" s="2">
        <v>44797</v>
      </c>
      <c r="B18" s="1">
        <v>1</v>
      </c>
      <c r="C18" s="10"/>
      <c r="D18" s="1"/>
      <c r="E18" s="1"/>
      <c r="F18" s="10"/>
      <c r="G18" s="20"/>
      <c r="H18" s="10">
        <f t="shared" si="2"/>
        <v>1</v>
      </c>
    </row>
    <row r="19" spans="1:9">
      <c r="A19" s="2">
        <v>44805</v>
      </c>
      <c r="B19" s="10"/>
      <c r="C19" s="10"/>
      <c r="D19" s="10"/>
      <c r="E19" s="10"/>
      <c r="F19" s="10">
        <v>1</v>
      </c>
      <c r="G19" s="10">
        <v>1</v>
      </c>
      <c r="H19" s="10">
        <f t="shared" si="2"/>
        <v>2</v>
      </c>
    </row>
    <row r="20" spans="1:9">
      <c r="A20" s="2">
        <v>44806</v>
      </c>
      <c r="B20" s="10"/>
      <c r="C20" s="10"/>
      <c r="D20" s="10"/>
      <c r="E20" s="10">
        <v>1</v>
      </c>
      <c r="F20" s="10"/>
      <c r="G20" s="10"/>
      <c r="H20" s="10">
        <f t="shared" si="2"/>
        <v>1</v>
      </c>
    </row>
    <row r="21" spans="1:9">
      <c r="A21" s="2">
        <v>44809</v>
      </c>
      <c r="B21" s="10"/>
      <c r="C21" s="10"/>
      <c r="D21" s="10"/>
      <c r="E21" s="10">
        <v>1</v>
      </c>
      <c r="F21" s="10"/>
      <c r="G21" s="10"/>
      <c r="H21" s="10">
        <f t="shared" si="2"/>
        <v>1</v>
      </c>
    </row>
    <row r="22" spans="1:9">
      <c r="A22" s="2">
        <v>44812</v>
      </c>
      <c r="B22" s="10"/>
      <c r="C22" s="10"/>
      <c r="D22" s="10"/>
      <c r="E22" s="10">
        <v>1</v>
      </c>
      <c r="F22" s="10"/>
      <c r="G22" s="10">
        <v>1</v>
      </c>
      <c r="H22" s="10">
        <f t="shared" si="2"/>
        <v>2</v>
      </c>
    </row>
    <row r="23" spans="1:9">
      <c r="A23" s="2">
        <v>44816</v>
      </c>
      <c r="B23" s="10">
        <v>1</v>
      </c>
      <c r="C23" s="10"/>
      <c r="D23" s="10"/>
      <c r="E23" s="10"/>
      <c r="F23" s="10"/>
      <c r="G23" s="10"/>
      <c r="H23" s="10">
        <f t="shared" si="2"/>
        <v>1</v>
      </c>
    </row>
    <row r="24" spans="1:9">
      <c r="A24" s="2">
        <v>44817</v>
      </c>
      <c r="B24" s="10">
        <v>1</v>
      </c>
      <c r="C24" s="10"/>
      <c r="D24" s="10"/>
      <c r="E24" s="10"/>
      <c r="F24" s="10"/>
      <c r="G24" s="10"/>
      <c r="H24" s="10">
        <f t="shared" si="2"/>
        <v>1</v>
      </c>
    </row>
    <row r="25" spans="1:9">
      <c r="A25" s="10" t="s">
        <v>54</v>
      </c>
      <c r="B25" s="10">
        <f>SUM(B19:B24)</f>
        <v>2</v>
      </c>
      <c r="C25" s="10">
        <f t="shared" ref="C25:H25" si="3">SUM(C19:C24)</f>
        <v>0</v>
      </c>
      <c r="D25" s="10">
        <f t="shared" si="3"/>
        <v>0</v>
      </c>
      <c r="E25" s="10">
        <f t="shared" si="3"/>
        <v>3</v>
      </c>
      <c r="F25" s="10">
        <f t="shared" si="3"/>
        <v>1</v>
      </c>
      <c r="G25" s="10">
        <f t="shared" si="3"/>
        <v>2</v>
      </c>
      <c r="H25" s="10">
        <f t="shared" si="3"/>
        <v>8</v>
      </c>
      <c r="I25" s="3"/>
    </row>
    <row r="27" spans="1:9">
      <c r="A27" s="3" t="s">
        <v>61</v>
      </c>
      <c r="B27" s="3" t="s">
        <v>62</v>
      </c>
      <c r="C27" s="3" t="s">
        <v>63</v>
      </c>
    </row>
    <row r="28" spans="1:9">
      <c r="A28" s="57">
        <v>44806</v>
      </c>
      <c r="B28" s="3" t="s">
        <v>56</v>
      </c>
      <c r="C28" s="70" t="s">
        <v>64</v>
      </c>
    </row>
    <row r="29" spans="1:9">
      <c r="A29" s="57">
        <v>44810</v>
      </c>
      <c r="B29" s="3" t="s">
        <v>59</v>
      </c>
      <c r="C29" s="70" t="s">
        <v>65</v>
      </c>
    </row>
    <row r="30" spans="1:9">
      <c r="A30" s="57">
        <v>44812</v>
      </c>
      <c r="B30" s="3" t="s">
        <v>56</v>
      </c>
      <c r="C30" s="70" t="s">
        <v>66</v>
      </c>
    </row>
    <row r="31" spans="1:9">
      <c r="A31" s="57">
        <v>44813</v>
      </c>
      <c r="B31" s="3" t="s">
        <v>59</v>
      </c>
      <c r="C31" s="70" t="s">
        <v>67</v>
      </c>
    </row>
    <row r="32" spans="1:9">
      <c r="A32" s="57">
        <v>44816</v>
      </c>
      <c r="B32" s="3" t="s">
        <v>56</v>
      </c>
      <c r="C32" s="70" t="s">
        <v>68</v>
      </c>
    </row>
    <row r="33" spans="1:41">
      <c r="A33" s="57">
        <v>44817</v>
      </c>
      <c r="B33" s="3" t="s">
        <v>59</v>
      </c>
      <c r="C33" s="70" t="s">
        <v>72</v>
      </c>
    </row>
    <row r="35" spans="1:41">
      <c r="A35" s="14" t="s">
        <v>43</v>
      </c>
    </row>
    <row r="36" spans="1:41">
      <c r="A36" s="29" t="s">
        <v>0</v>
      </c>
      <c r="B36" s="12" t="s">
        <v>44</v>
      </c>
      <c r="C36" s="30" t="s">
        <v>45</v>
      </c>
      <c r="D36" s="30" t="s">
        <v>46</v>
      </c>
      <c r="E36" s="30" t="s">
        <v>47</v>
      </c>
      <c r="F36" s="30" t="s">
        <v>55</v>
      </c>
      <c r="G36" s="12" t="s">
        <v>48</v>
      </c>
      <c r="U36" s="3"/>
      <c r="AB36" s="3"/>
      <c r="AC36" s="3"/>
      <c r="AD36" s="3"/>
      <c r="AE36" s="31"/>
      <c r="AJ36" s="32"/>
      <c r="AK36" s="32"/>
      <c r="AO36" s="3"/>
    </row>
    <row r="37" spans="1:41">
      <c r="A37" s="3"/>
      <c r="B37" s="33">
        <v>1</v>
      </c>
      <c r="C37" s="13">
        <v>0</v>
      </c>
      <c r="D37" s="13">
        <v>1</v>
      </c>
      <c r="E37" s="13">
        <v>0</v>
      </c>
      <c r="F37" s="13">
        <v>0</v>
      </c>
      <c r="G37" s="13">
        <v>5</v>
      </c>
      <c r="U37" s="3"/>
      <c r="AB37" s="3"/>
      <c r="AC37" s="3"/>
      <c r="AD37" s="3"/>
      <c r="AE37" s="31"/>
      <c r="AJ37" s="32"/>
      <c r="AK37" s="32"/>
      <c r="AO37" s="3"/>
    </row>
    <row r="38" spans="1:41">
      <c r="A38" s="3"/>
      <c r="B38" s="33">
        <v>2</v>
      </c>
      <c r="C38" s="13">
        <v>0</v>
      </c>
      <c r="D38" s="13">
        <v>2</v>
      </c>
      <c r="E38" s="13">
        <v>0</v>
      </c>
      <c r="F38" s="13">
        <v>0</v>
      </c>
      <c r="G38" s="13">
        <v>5</v>
      </c>
      <c r="H38" s="3"/>
      <c r="I38" s="3"/>
      <c r="J38" s="3"/>
      <c r="K38" s="3"/>
      <c r="L38" s="19"/>
      <c r="M38" s="19"/>
      <c r="N38" s="19"/>
      <c r="O38" s="19"/>
      <c r="U38" s="3"/>
      <c r="X38" s="3"/>
      <c r="Y38" s="34"/>
      <c r="Z38" s="34"/>
      <c r="AA38" s="34"/>
      <c r="AB38" s="35"/>
      <c r="AC38" s="35"/>
      <c r="AD38" s="35"/>
      <c r="AE38" s="36"/>
      <c r="AF38" s="31"/>
      <c r="AG38" s="31"/>
      <c r="AJ38" s="32"/>
      <c r="AK38" s="32"/>
      <c r="AL38" s="32"/>
      <c r="AO38" s="3"/>
    </row>
    <row r="39" spans="1:41">
      <c r="A39" s="3"/>
      <c r="B39" s="33">
        <v>3</v>
      </c>
      <c r="C39" s="13">
        <v>0</v>
      </c>
      <c r="D39" s="13">
        <v>2</v>
      </c>
      <c r="E39" s="13">
        <v>2</v>
      </c>
      <c r="F39" s="13">
        <v>2</v>
      </c>
      <c r="G39" s="13">
        <v>7</v>
      </c>
      <c r="H39" s="3"/>
      <c r="I39" s="3"/>
      <c r="J39" s="3"/>
      <c r="K39" s="3"/>
      <c r="L39" s="19"/>
      <c r="M39" s="19"/>
      <c r="N39" s="19"/>
      <c r="O39" s="19"/>
      <c r="U39" s="3"/>
      <c r="X39" s="3"/>
      <c r="Y39" s="34"/>
      <c r="Z39" s="34"/>
      <c r="AA39" s="34"/>
      <c r="AB39" s="35"/>
      <c r="AC39" s="35"/>
      <c r="AD39" s="35"/>
      <c r="AE39" s="36"/>
      <c r="AF39" s="31"/>
      <c r="AG39" s="31"/>
      <c r="AJ39" s="32"/>
      <c r="AK39" s="32"/>
      <c r="AL39" s="32"/>
      <c r="AO39" s="3"/>
    </row>
    <row r="40" spans="1:41">
      <c r="A40" s="3"/>
      <c r="B40" s="33">
        <v>4</v>
      </c>
      <c r="C40" s="13">
        <v>0</v>
      </c>
      <c r="D40" s="13">
        <v>2</v>
      </c>
      <c r="E40" s="13">
        <v>0</v>
      </c>
      <c r="F40" s="13">
        <v>0</v>
      </c>
      <c r="G40" s="13">
        <v>2</v>
      </c>
      <c r="H40" s="3"/>
      <c r="I40" s="3"/>
      <c r="J40" s="3"/>
      <c r="K40" s="3"/>
      <c r="L40" s="19"/>
      <c r="M40" s="19"/>
      <c r="N40" s="19"/>
      <c r="O40" s="19"/>
      <c r="U40" s="3"/>
      <c r="X40" s="3"/>
      <c r="Y40" s="34"/>
      <c r="Z40" s="34"/>
      <c r="AA40" s="34"/>
      <c r="AB40" s="35"/>
      <c r="AC40" s="35"/>
      <c r="AD40" s="35"/>
      <c r="AE40" s="36"/>
      <c r="AF40" s="31"/>
      <c r="AG40" s="31"/>
      <c r="AJ40" s="32"/>
      <c r="AK40" s="32"/>
      <c r="AL40" s="32"/>
      <c r="AO40" s="3"/>
    </row>
    <row r="41" spans="1:41">
      <c r="A41" s="3"/>
      <c r="B41" s="33" t="s">
        <v>6</v>
      </c>
      <c r="C41" s="37">
        <v>0</v>
      </c>
      <c r="D41" s="37">
        <v>7</v>
      </c>
      <c r="E41" s="37">
        <v>2</v>
      </c>
      <c r="F41" s="37">
        <v>2</v>
      </c>
      <c r="G41" s="37">
        <v>19</v>
      </c>
      <c r="H41" s="3"/>
      <c r="I41" s="3"/>
      <c r="J41" s="3"/>
      <c r="K41" s="3"/>
      <c r="L41" s="19"/>
      <c r="M41" s="19"/>
      <c r="N41" s="19"/>
      <c r="O41" s="19"/>
      <c r="U41" s="3"/>
      <c r="X41" s="3"/>
      <c r="Y41" s="34"/>
      <c r="Z41" s="34"/>
      <c r="AA41" s="34"/>
      <c r="AB41" s="35"/>
      <c r="AC41" s="35"/>
      <c r="AD41" s="35"/>
      <c r="AE41" s="36"/>
      <c r="AF41" s="31"/>
      <c r="AG41" s="31"/>
      <c r="AJ41" s="32"/>
      <c r="AK41" s="32"/>
      <c r="AL41" s="32"/>
      <c r="AO41" s="3"/>
    </row>
    <row r="42" spans="1:41">
      <c r="A42" s="18" t="s">
        <v>1</v>
      </c>
      <c r="B42" s="12" t="s">
        <v>44</v>
      </c>
      <c r="C42" s="30" t="s">
        <v>45</v>
      </c>
      <c r="D42" s="30" t="s">
        <v>46</v>
      </c>
      <c r="E42" s="30" t="s">
        <v>47</v>
      </c>
      <c r="F42" s="30" t="s">
        <v>55</v>
      </c>
      <c r="G42" s="12" t="s">
        <v>48</v>
      </c>
      <c r="H42" s="3"/>
      <c r="I42" s="3"/>
      <c r="J42" s="3"/>
      <c r="K42" s="3"/>
      <c r="L42" s="19"/>
      <c r="M42" s="19"/>
      <c r="N42" s="19"/>
      <c r="O42" s="19"/>
      <c r="U42" s="3"/>
      <c r="X42" s="3"/>
      <c r="Y42" s="34"/>
      <c r="Z42" s="34"/>
      <c r="AA42" s="34"/>
      <c r="AB42" s="35"/>
      <c r="AC42" s="35"/>
      <c r="AD42" s="35"/>
      <c r="AE42" s="36"/>
      <c r="AF42" s="31"/>
      <c r="AG42" s="31"/>
      <c r="AJ42" s="32"/>
      <c r="AK42" s="32"/>
      <c r="AL42" s="32"/>
      <c r="AO42" s="3"/>
    </row>
    <row r="43" spans="1:41">
      <c r="A43" s="3"/>
      <c r="B43" s="33">
        <v>1</v>
      </c>
      <c r="C43" s="13">
        <v>0</v>
      </c>
      <c r="D43" s="13">
        <v>0</v>
      </c>
      <c r="E43" s="13">
        <v>0</v>
      </c>
      <c r="F43" s="13">
        <v>0</v>
      </c>
      <c r="G43" s="13">
        <v>3</v>
      </c>
      <c r="H43" s="3"/>
      <c r="I43" s="3"/>
      <c r="J43" s="3"/>
      <c r="K43" s="3"/>
      <c r="L43" s="19"/>
      <c r="M43" s="19"/>
      <c r="N43" s="19"/>
      <c r="O43" s="19"/>
      <c r="U43" s="3"/>
      <c r="X43" s="3"/>
      <c r="Y43" s="34"/>
      <c r="Z43" s="34"/>
      <c r="AA43" s="34"/>
      <c r="AB43" s="35"/>
      <c r="AC43" s="35"/>
      <c r="AD43" s="35"/>
      <c r="AE43" s="36"/>
      <c r="AF43" s="31"/>
      <c r="AG43" s="31"/>
      <c r="AJ43" s="32"/>
      <c r="AK43" s="32"/>
      <c r="AL43" s="32"/>
      <c r="AO43" s="3"/>
    </row>
    <row r="44" spans="1:41">
      <c r="A44" s="3"/>
      <c r="B44" s="33">
        <v>2</v>
      </c>
      <c r="C44" s="13">
        <v>0</v>
      </c>
      <c r="D44" s="13">
        <v>1</v>
      </c>
      <c r="E44" s="13">
        <v>2</v>
      </c>
      <c r="F44" s="13">
        <v>0</v>
      </c>
      <c r="G44" s="13">
        <v>7</v>
      </c>
      <c r="H44" s="3"/>
      <c r="I44" s="3"/>
      <c r="J44" s="3"/>
      <c r="K44" s="3"/>
      <c r="L44" s="19"/>
      <c r="M44" s="19"/>
      <c r="N44" s="19"/>
      <c r="O44" s="19"/>
      <c r="U44" s="3"/>
      <c r="X44" s="3"/>
      <c r="Y44" s="34"/>
      <c r="Z44" s="34"/>
      <c r="AA44" s="34"/>
      <c r="AB44" s="35"/>
      <c r="AC44" s="35"/>
      <c r="AD44" s="35"/>
      <c r="AE44" s="36"/>
      <c r="AF44" s="31"/>
      <c r="AG44" s="31"/>
      <c r="AJ44" s="32"/>
      <c r="AK44" s="32"/>
      <c r="AL44" s="32"/>
      <c r="AO44" s="3"/>
    </row>
    <row r="45" spans="1:41">
      <c r="A45" s="3"/>
      <c r="B45" s="33">
        <v>3</v>
      </c>
      <c r="C45" s="13">
        <v>1</v>
      </c>
      <c r="D45" s="13">
        <v>2</v>
      </c>
      <c r="E45" s="13">
        <v>1</v>
      </c>
      <c r="F45" s="13">
        <v>0</v>
      </c>
      <c r="G45" s="13">
        <v>4</v>
      </c>
      <c r="H45" s="3"/>
      <c r="I45" s="3"/>
      <c r="J45" s="3"/>
      <c r="K45" s="3"/>
      <c r="L45" s="19"/>
      <c r="M45" s="19"/>
      <c r="N45" s="19"/>
      <c r="O45" s="19"/>
      <c r="U45" s="3"/>
      <c r="X45" s="3"/>
      <c r="Y45" s="34"/>
      <c r="Z45" s="34"/>
      <c r="AA45" s="34"/>
      <c r="AB45" s="35"/>
      <c r="AC45" s="35"/>
      <c r="AD45" s="35"/>
      <c r="AE45" s="36"/>
      <c r="AF45" s="31"/>
      <c r="AG45" s="31"/>
      <c r="AJ45" s="32"/>
      <c r="AK45" s="32"/>
      <c r="AL45" s="32"/>
      <c r="AM45" s="32"/>
      <c r="AN45" s="38"/>
      <c r="AO45" s="3"/>
    </row>
    <row r="46" spans="1:41">
      <c r="B46" s="33">
        <v>4</v>
      </c>
      <c r="C46" s="13">
        <v>0</v>
      </c>
      <c r="D46" s="13">
        <v>1</v>
      </c>
      <c r="E46" s="13">
        <v>2</v>
      </c>
      <c r="F46" s="13">
        <v>0</v>
      </c>
      <c r="G46" s="13">
        <v>4</v>
      </c>
      <c r="H46" s="3"/>
      <c r="I46" s="3"/>
      <c r="J46" s="3"/>
      <c r="K46" s="3"/>
      <c r="L46" s="19"/>
      <c r="M46" s="19"/>
      <c r="N46" s="19"/>
      <c r="O46" s="19"/>
      <c r="U46" s="3"/>
      <c r="X46" s="3"/>
      <c r="Y46" s="34"/>
      <c r="Z46" s="34"/>
      <c r="AA46" s="34"/>
      <c r="AB46" s="35"/>
      <c r="AC46" s="35"/>
      <c r="AD46" s="35"/>
      <c r="AE46" s="36"/>
      <c r="AF46" s="31"/>
      <c r="AG46" s="31"/>
      <c r="AJ46" s="32"/>
      <c r="AK46" s="32"/>
      <c r="AL46" s="32"/>
      <c r="AM46" s="32"/>
      <c r="AO46" s="3"/>
    </row>
    <row r="47" spans="1:41">
      <c r="B47" s="33" t="s">
        <v>6</v>
      </c>
      <c r="C47" s="37">
        <v>1</v>
      </c>
      <c r="D47" s="37">
        <v>4</v>
      </c>
      <c r="E47" s="37">
        <v>5</v>
      </c>
      <c r="F47" s="37">
        <v>0</v>
      </c>
      <c r="G47" s="37">
        <v>18</v>
      </c>
      <c r="H47" s="3"/>
      <c r="I47" s="3"/>
      <c r="J47" s="3"/>
      <c r="K47" s="3"/>
      <c r="L47" s="19"/>
      <c r="M47" s="19"/>
      <c r="N47" s="19"/>
      <c r="O47" s="19"/>
      <c r="U47" s="3"/>
      <c r="X47" s="3"/>
      <c r="Y47" s="34"/>
      <c r="Z47" s="34"/>
      <c r="AA47" s="34"/>
      <c r="AB47" s="35"/>
      <c r="AC47" s="35"/>
      <c r="AD47" s="35"/>
      <c r="AE47" s="36"/>
      <c r="AF47" s="31"/>
      <c r="AG47" s="31"/>
      <c r="AJ47" s="32"/>
      <c r="AK47" s="32"/>
      <c r="AL47" s="32"/>
      <c r="AM47" s="32"/>
      <c r="AO47" s="3"/>
    </row>
    <row r="48" spans="1:41">
      <c r="A48" s="29" t="s">
        <v>2</v>
      </c>
      <c r="B48" s="12" t="s">
        <v>44</v>
      </c>
      <c r="C48" s="30" t="s">
        <v>45</v>
      </c>
      <c r="D48" s="30" t="s">
        <v>46</v>
      </c>
      <c r="E48" s="30" t="s">
        <v>47</v>
      </c>
      <c r="F48" s="30" t="s">
        <v>55</v>
      </c>
      <c r="G48" s="12" t="s">
        <v>48</v>
      </c>
      <c r="H48" s="3"/>
      <c r="I48" s="3"/>
      <c r="J48" s="3"/>
      <c r="K48" s="3"/>
      <c r="L48" s="19"/>
      <c r="M48" s="19"/>
      <c r="N48" s="19"/>
      <c r="O48" s="19"/>
      <c r="U48" s="3"/>
      <c r="X48" s="3"/>
      <c r="Y48" s="34"/>
      <c r="Z48" s="34"/>
      <c r="AA48" s="34"/>
      <c r="AB48" s="35"/>
      <c r="AC48" s="35"/>
      <c r="AD48" s="35"/>
      <c r="AE48" s="36"/>
      <c r="AF48" s="31"/>
      <c r="AG48" s="31"/>
      <c r="AJ48" s="32"/>
      <c r="AK48" s="32"/>
      <c r="AL48" s="32"/>
      <c r="AO48" s="3"/>
    </row>
    <row r="49" spans="1:41">
      <c r="A49" s="3"/>
      <c r="B49" s="33">
        <v>1</v>
      </c>
      <c r="C49" s="13">
        <v>1</v>
      </c>
      <c r="D49" s="13">
        <v>1</v>
      </c>
      <c r="E49" s="13">
        <v>0</v>
      </c>
      <c r="F49" s="13">
        <v>0</v>
      </c>
      <c r="G49" s="13">
        <v>8</v>
      </c>
      <c r="H49" s="3"/>
      <c r="I49" s="3"/>
      <c r="J49" s="3"/>
      <c r="K49" s="3"/>
      <c r="L49" s="19"/>
      <c r="M49" s="19"/>
      <c r="N49" s="19"/>
      <c r="O49" s="19"/>
      <c r="U49" s="3"/>
      <c r="X49" s="3"/>
      <c r="Y49" s="34"/>
      <c r="Z49" s="34"/>
      <c r="AA49" s="34"/>
      <c r="AB49" s="35"/>
      <c r="AC49" s="35"/>
      <c r="AD49" s="35"/>
      <c r="AE49" s="36"/>
      <c r="AF49" s="31"/>
      <c r="AG49" s="31"/>
      <c r="AJ49" s="32"/>
      <c r="AK49" s="32"/>
      <c r="AL49" s="32"/>
      <c r="AM49" s="32"/>
      <c r="AO49" s="3"/>
    </row>
    <row r="50" spans="1:41">
      <c r="A50" s="3"/>
      <c r="B50" s="33">
        <v>2</v>
      </c>
      <c r="C50" s="13">
        <v>0</v>
      </c>
      <c r="D50" s="13">
        <v>2</v>
      </c>
      <c r="E50" s="13">
        <v>0</v>
      </c>
      <c r="F50" s="13">
        <v>0</v>
      </c>
      <c r="G50" s="13">
        <v>4</v>
      </c>
      <c r="H50" s="3"/>
      <c r="I50" s="3"/>
      <c r="J50" s="3"/>
      <c r="K50" s="3"/>
      <c r="L50" s="19"/>
      <c r="M50" s="19"/>
      <c r="N50" s="19"/>
      <c r="O50" s="19"/>
      <c r="U50" s="3"/>
      <c r="X50" s="3"/>
      <c r="Y50" s="34"/>
      <c r="Z50" s="34"/>
      <c r="AA50" s="34"/>
      <c r="AB50" s="35"/>
      <c r="AC50" s="35"/>
      <c r="AD50" s="35"/>
      <c r="AE50" s="36"/>
      <c r="AF50" s="31"/>
      <c r="AG50" s="31"/>
      <c r="AJ50" s="32"/>
      <c r="AK50" s="32"/>
      <c r="AL50" s="32"/>
      <c r="AM50" s="32"/>
      <c r="AO50" s="3"/>
    </row>
    <row r="51" spans="1:41">
      <c r="B51" s="33">
        <v>3</v>
      </c>
      <c r="C51" s="13">
        <v>0</v>
      </c>
      <c r="D51" s="13">
        <v>2</v>
      </c>
      <c r="E51" s="13">
        <v>1</v>
      </c>
      <c r="F51" s="13">
        <v>0</v>
      </c>
      <c r="G51" s="13">
        <v>5</v>
      </c>
      <c r="H51" s="3"/>
      <c r="I51" s="3"/>
      <c r="J51" s="3"/>
      <c r="K51" s="3"/>
      <c r="L51" s="19"/>
      <c r="M51" s="19"/>
      <c r="N51" s="19"/>
      <c r="O51" s="19"/>
      <c r="U51" s="3"/>
      <c r="X51" s="3"/>
      <c r="Y51" s="34"/>
      <c r="Z51" s="34"/>
      <c r="AA51" s="34"/>
      <c r="AB51" s="35"/>
      <c r="AC51" s="35"/>
      <c r="AD51" s="35"/>
      <c r="AE51" s="36"/>
      <c r="AF51" s="31"/>
      <c r="AG51" s="31"/>
      <c r="AJ51" s="32"/>
      <c r="AK51" s="32"/>
      <c r="AL51" s="32"/>
      <c r="AM51" s="32"/>
      <c r="AO51" s="3"/>
    </row>
    <row r="52" spans="1:41">
      <c r="A52" s="3"/>
      <c r="B52" s="33">
        <v>4</v>
      </c>
      <c r="C52" s="13">
        <v>1</v>
      </c>
      <c r="D52" s="13">
        <v>3</v>
      </c>
      <c r="E52" s="13">
        <v>1</v>
      </c>
      <c r="F52" s="13">
        <v>0</v>
      </c>
      <c r="G52" s="13">
        <v>7</v>
      </c>
      <c r="H52" s="3"/>
      <c r="I52" s="3"/>
      <c r="J52" s="3"/>
      <c r="K52" s="3"/>
      <c r="L52" s="19"/>
      <c r="M52" s="19"/>
      <c r="N52" s="19"/>
      <c r="O52" s="19"/>
      <c r="U52" s="3"/>
      <c r="X52" s="3"/>
      <c r="Y52" s="34"/>
      <c r="Z52" s="34"/>
      <c r="AA52" s="34"/>
      <c r="AB52" s="35"/>
      <c r="AC52" s="35"/>
      <c r="AD52" s="35"/>
      <c r="AE52" s="36"/>
      <c r="AF52" s="31"/>
      <c r="AG52" s="31"/>
      <c r="AJ52" s="32"/>
      <c r="AK52" s="32"/>
      <c r="AL52" s="32"/>
      <c r="AM52" s="32"/>
      <c r="AO52" s="3"/>
    </row>
    <row r="53" spans="1:41">
      <c r="B53" s="33" t="s">
        <v>6</v>
      </c>
      <c r="C53" s="37">
        <v>2</v>
      </c>
      <c r="D53" s="37">
        <v>8</v>
      </c>
      <c r="E53" s="37">
        <v>2</v>
      </c>
      <c r="F53" s="37">
        <v>0</v>
      </c>
      <c r="G53" s="37">
        <v>24</v>
      </c>
      <c r="H53" s="3"/>
      <c r="I53" s="3"/>
      <c r="J53" s="3"/>
      <c r="K53" s="3"/>
      <c r="L53" s="19"/>
      <c r="M53" s="19"/>
      <c r="N53" s="19"/>
      <c r="O53" s="19"/>
      <c r="U53" s="3"/>
      <c r="X53" s="3"/>
      <c r="Y53" s="34"/>
      <c r="Z53" s="34"/>
      <c r="AA53" s="34"/>
      <c r="AB53" s="35"/>
      <c r="AC53" s="35"/>
      <c r="AD53" s="35"/>
      <c r="AE53" s="36"/>
      <c r="AF53" s="31"/>
      <c r="AG53" s="31"/>
      <c r="AJ53" s="32"/>
      <c r="AK53" s="32"/>
      <c r="AL53" s="32"/>
      <c r="AM53" s="32"/>
      <c r="AO53" s="3"/>
    </row>
    <row r="54" spans="1:41">
      <c r="A54" s="29" t="s">
        <v>3</v>
      </c>
      <c r="B54" s="12" t="s">
        <v>44</v>
      </c>
      <c r="C54" s="30" t="s">
        <v>45</v>
      </c>
      <c r="D54" s="30" t="s">
        <v>46</v>
      </c>
      <c r="E54" s="30" t="s">
        <v>47</v>
      </c>
      <c r="F54" s="30" t="s">
        <v>55</v>
      </c>
      <c r="G54" s="12" t="s">
        <v>48</v>
      </c>
      <c r="H54" s="3"/>
      <c r="I54" s="3"/>
      <c r="J54" s="3"/>
      <c r="K54" s="3"/>
      <c r="L54" s="19"/>
      <c r="M54" s="19"/>
      <c r="N54" s="19"/>
      <c r="O54" s="19"/>
      <c r="U54" s="3"/>
      <c r="X54" s="3"/>
      <c r="Y54" s="34"/>
      <c r="Z54" s="34"/>
      <c r="AA54" s="34"/>
      <c r="AB54" s="35"/>
      <c r="AC54" s="35"/>
      <c r="AD54" s="35"/>
      <c r="AE54" s="36"/>
      <c r="AF54" s="31"/>
      <c r="AG54" s="31"/>
      <c r="AJ54" s="32"/>
      <c r="AK54" s="32"/>
      <c r="AL54" s="32"/>
      <c r="AO54" s="3"/>
    </row>
    <row r="55" spans="1:41">
      <c r="A55" s="3"/>
      <c r="B55" s="33">
        <v>1</v>
      </c>
      <c r="C55" s="13">
        <v>0</v>
      </c>
      <c r="D55" s="13">
        <v>0</v>
      </c>
      <c r="E55" s="13">
        <v>2</v>
      </c>
      <c r="F55" s="13">
        <v>0</v>
      </c>
      <c r="G55" s="13">
        <v>9</v>
      </c>
      <c r="H55" s="3"/>
      <c r="I55" s="3"/>
      <c r="J55" s="3"/>
      <c r="K55" s="3"/>
      <c r="L55" s="19"/>
      <c r="M55" s="19"/>
      <c r="N55" s="19"/>
      <c r="O55" s="19"/>
      <c r="U55" s="3"/>
      <c r="X55" s="3"/>
      <c r="Y55" s="34"/>
      <c r="Z55" s="34"/>
      <c r="AA55" s="34"/>
      <c r="AB55" s="35"/>
      <c r="AC55" s="35"/>
      <c r="AD55" s="35"/>
      <c r="AE55" s="36"/>
      <c r="AF55" s="31"/>
      <c r="AG55" s="31"/>
      <c r="AJ55" s="32"/>
      <c r="AK55" s="32"/>
      <c r="AL55" s="32"/>
      <c r="AO55" s="3"/>
    </row>
    <row r="56" spans="1:41">
      <c r="B56" s="33">
        <v>2</v>
      </c>
      <c r="C56" s="13">
        <v>2</v>
      </c>
      <c r="D56" s="13">
        <v>5</v>
      </c>
      <c r="E56" s="13">
        <v>2</v>
      </c>
      <c r="F56" s="13">
        <v>2</v>
      </c>
      <c r="G56" s="13">
        <v>18</v>
      </c>
      <c r="H56" s="3"/>
      <c r="I56" s="3"/>
      <c r="J56" s="3"/>
      <c r="K56" s="3"/>
      <c r="L56" s="19"/>
      <c r="M56" s="19"/>
      <c r="N56" s="19"/>
      <c r="O56" s="19"/>
      <c r="U56" s="3"/>
      <c r="X56" s="3"/>
      <c r="Y56" s="34"/>
      <c r="Z56" s="34"/>
      <c r="AA56" s="34"/>
      <c r="AB56" s="35"/>
      <c r="AC56" s="35"/>
      <c r="AD56" s="35"/>
      <c r="AE56" s="36"/>
      <c r="AF56" s="31"/>
      <c r="AG56" s="31"/>
      <c r="AJ56" s="32"/>
      <c r="AK56" s="32"/>
      <c r="AL56" s="32"/>
      <c r="AO56" s="3"/>
    </row>
    <row r="57" spans="1:41">
      <c r="A57" s="3"/>
      <c r="B57" s="33">
        <v>3</v>
      </c>
      <c r="C57" s="13">
        <v>2</v>
      </c>
      <c r="D57" s="13">
        <v>4</v>
      </c>
      <c r="E57" s="13">
        <v>5</v>
      </c>
      <c r="F57" s="13">
        <v>1</v>
      </c>
      <c r="G57" s="13">
        <v>17</v>
      </c>
      <c r="H57" s="3"/>
      <c r="I57" s="3"/>
      <c r="J57" s="3"/>
      <c r="K57" s="3"/>
      <c r="L57" s="19"/>
      <c r="M57" s="19"/>
      <c r="N57" s="19"/>
      <c r="O57" s="19"/>
      <c r="U57" s="3"/>
      <c r="X57" s="3"/>
      <c r="Y57" s="34"/>
      <c r="Z57" s="34"/>
      <c r="AA57" s="34"/>
      <c r="AB57" s="35"/>
      <c r="AC57" s="35"/>
      <c r="AD57" s="35"/>
      <c r="AE57" s="36"/>
      <c r="AF57" s="31"/>
      <c r="AG57" s="31"/>
      <c r="AJ57" s="32"/>
      <c r="AK57" s="32"/>
      <c r="AL57" s="32"/>
      <c r="AO57" s="3"/>
    </row>
    <row r="58" spans="1:41">
      <c r="A58" s="3"/>
      <c r="B58" s="33">
        <v>4</v>
      </c>
      <c r="C58" s="13">
        <v>1</v>
      </c>
      <c r="D58" s="13">
        <v>1</v>
      </c>
      <c r="E58" s="13">
        <v>2</v>
      </c>
      <c r="F58" s="13">
        <v>0</v>
      </c>
      <c r="G58" s="13">
        <v>9</v>
      </c>
      <c r="H58" s="3"/>
      <c r="I58" s="3"/>
      <c r="J58" s="3"/>
      <c r="K58" s="3"/>
      <c r="L58" s="19"/>
      <c r="M58" s="19"/>
      <c r="N58" s="19"/>
      <c r="O58" s="19"/>
      <c r="U58" s="3"/>
      <c r="X58" s="3"/>
      <c r="Y58" s="34"/>
      <c r="Z58" s="34"/>
      <c r="AA58" s="34"/>
      <c r="AB58" s="35"/>
      <c r="AC58" s="35"/>
      <c r="AD58" s="35"/>
      <c r="AE58" s="36"/>
      <c r="AF58" s="31"/>
      <c r="AG58" s="31"/>
      <c r="AJ58" s="32"/>
      <c r="AK58" s="32"/>
      <c r="AL58" s="32"/>
      <c r="AO58" s="3"/>
    </row>
    <row r="59" spans="1:41">
      <c r="B59" s="33" t="s">
        <v>6</v>
      </c>
      <c r="C59" s="37">
        <v>5</v>
      </c>
      <c r="D59" s="37">
        <v>10</v>
      </c>
      <c r="E59" s="37">
        <v>11</v>
      </c>
      <c r="F59" s="37">
        <v>3</v>
      </c>
      <c r="G59" s="37">
        <v>53</v>
      </c>
      <c r="H59" s="3"/>
      <c r="I59" s="3"/>
      <c r="J59" s="3"/>
      <c r="K59" s="3"/>
      <c r="L59" s="19"/>
      <c r="M59" s="19"/>
      <c r="N59" s="19"/>
      <c r="O59" s="19"/>
      <c r="U59" s="3"/>
      <c r="X59" s="3"/>
      <c r="Y59" s="34"/>
      <c r="Z59" s="34"/>
      <c r="AA59" s="34"/>
      <c r="AB59" s="35"/>
      <c r="AC59" s="35"/>
      <c r="AD59" s="35"/>
      <c r="AE59" s="36"/>
      <c r="AF59" s="31"/>
      <c r="AG59" s="31"/>
      <c r="AJ59" s="32"/>
      <c r="AK59" s="32"/>
      <c r="AL59" s="32"/>
      <c r="AO59" s="3"/>
    </row>
    <row r="60" spans="1:41">
      <c r="A60" s="18" t="s">
        <v>4</v>
      </c>
      <c r="B60" s="12" t="s">
        <v>44</v>
      </c>
      <c r="C60" s="30" t="s">
        <v>45</v>
      </c>
      <c r="D60" s="30" t="s">
        <v>46</v>
      </c>
      <c r="E60" s="30" t="s">
        <v>47</v>
      </c>
      <c r="F60" s="30" t="s">
        <v>55</v>
      </c>
      <c r="G60" s="12" t="s">
        <v>48</v>
      </c>
      <c r="H60" s="3"/>
      <c r="I60" s="3"/>
      <c r="J60" s="3"/>
      <c r="K60" s="3"/>
      <c r="L60" s="19"/>
      <c r="M60" s="19"/>
      <c r="N60" s="19"/>
      <c r="O60" s="19"/>
      <c r="U60" s="3"/>
      <c r="X60" s="3"/>
      <c r="Y60" s="34"/>
      <c r="Z60" s="34"/>
      <c r="AA60" s="34"/>
      <c r="AB60" s="35"/>
      <c r="AC60" s="35"/>
      <c r="AD60" s="35"/>
      <c r="AE60" s="36"/>
      <c r="AF60" s="31"/>
      <c r="AG60" s="31"/>
      <c r="AJ60" s="32"/>
      <c r="AK60" s="32"/>
      <c r="AL60" s="32"/>
      <c r="AO60" s="3"/>
    </row>
    <row r="61" spans="1:41">
      <c r="A61" s="3"/>
      <c r="B61" s="33">
        <v>1</v>
      </c>
      <c r="C61" s="13">
        <v>0</v>
      </c>
      <c r="D61" s="13">
        <v>1</v>
      </c>
      <c r="E61" s="13">
        <v>0</v>
      </c>
      <c r="F61" s="13">
        <v>0</v>
      </c>
      <c r="G61" s="13">
        <v>4</v>
      </c>
      <c r="H61" s="3"/>
      <c r="I61" s="3"/>
      <c r="J61" s="3"/>
      <c r="K61" s="3"/>
      <c r="L61" s="19"/>
      <c r="M61" s="19"/>
      <c r="N61" s="19"/>
      <c r="O61" s="19"/>
      <c r="U61" s="3"/>
      <c r="X61" s="3"/>
      <c r="Y61" s="34"/>
      <c r="Z61" s="34"/>
      <c r="AA61" s="34"/>
      <c r="AB61" s="35"/>
      <c r="AC61" s="35"/>
      <c r="AD61" s="35"/>
      <c r="AE61" s="36"/>
      <c r="AF61" s="31"/>
      <c r="AG61" s="31"/>
      <c r="AJ61" s="32"/>
      <c r="AK61" s="32"/>
      <c r="AL61" s="32"/>
      <c r="AO61" s="3"/>
    </row>
    <row r="62" spans="1:41">
      <c r="A62" s="3"/>
      <c r="B62" s="33">
        <v>2</v>
      </c>
      <c r="C62" s="13">
        <v>0</v>
      </c>
      <c r="D62" s="13">
        <v>2</v>
      </c>
      <c r="E62" s="13">
        <v>2</v>
      </c>
      <c r="F62" s="13">
        <v>0</v>
      </c>
      <c r="G62" s="13">
        <v>6</v>
      </c>
      <c r="H62" s="3"/>
      <c r="I62" s="3"/>
      <c r="J62" s="3"/>
      <c r="K62" s="3"/>
      <c r="L62" s="19"/>
      <c r="M62" s="19"/>
      <c r="N62" s="19"/>
      <c r="O62" s="19"/>
      <c r="U62" s="3"/>
      <c r="X62" s="3"/>
      <c r="Y62" s="34"/>
      <c r="Z62" s="34"/>
      <c r="AA62" s="34"/>
      <c r="AB62" s="35"/>
      <c r="AC62" s="35"/>
      <c r="AD62" s="35"/>
      <c r="AE62" s="36"/>
      <c r="AF62" s="31"/>
      <c r="AG62" s="31"/>
      <c r="AJ62" s="32"/>
      <c r="AK62" s="32"/>
      <c r="AL62" s="32"/>
      <c r="AO62" s="3"/>
    </row>
    <row r="63" spans="1:41">
      <c r="A63" s="3"/>
      <c r="B63" s="33">
        <v>3</v>
      </c>
      <c r="C63" s="13">
        <v>1</v>
      </c>
      <c r="D63" s="13">
        <v>1</v>
      </c>
      <c r="E63" s="13">
        <v>4</v>
      </c>
      <c r="F63" s="13">
        <v>0</v>
      </c>
      <c r="G63" s="13">
        <v>11</v>
      </c>
      <c r="H63" s="3"/>
      <c r="I63" s="3"/>
      <c r="J63" s="3"/>
      <c r="K63" s="3"/>
      <c r="L63" s="19"/>
      <c r="M63" s="19"/>
      <c r="N63" s="19"/>
      <c r="O63" s="19"/>
      <c r="U63" s="3"/>
      <c r="X63" s="3"/>
      <c r="Y63" s="34"/>
      <c r="Z63" s="34"/>
      <c r="AA63" s="34"/>
      <c r="AB63" s="35"/>
      <c r="AC63" s="35"/>
      <c r="AD63" s="35"/>
      <c r="AE63" s="36"/>
      <c r="AF63" s="31"/>
      <c r="AG63" s="31"/>
      <c r="AJ63" s="32"/>
      <c r="AK63" s="32"/>
      <c r="AL63" s="32"/>
      <c r="AO63" s="3"/>
    </row>
    <row r="64" spans="1:41">
      <c r="B64" s="33">
        <v>4</v>
      </c>
      <c r="C64" s="13">
        <v>0</v>
      </c>
      <c r="D64" s="13">
        <v>0</v>
      </c>
      <c r="E64" s="13">
        <v>3</v>
      </c>
      <c r="F64" s="13">
        <v>1</v>
      </c>
      <c r="G64" s="13">
        <v>4</v>
      </c>
      <c r="H64" s="3"/>
      <c r="I64" s="3"/>
      <c r="J64" s="3"/>
      <c r="K64" s="3"/>
      <c r="L64" s="19"/>
      <c r="M64" s="19"/>
      <c r="N64" s="19"/>
      <c r="O64" s="19"/>
      <c r="U64" s="3"/>
      <c r="X64" s="3"/>
      <c r="Y64" s="34"/>
      <c r="Z64" s="34"/>
      <c r="AA64" s="34"/>
      <c r="AB64" s="35"/>
      <c r="AC64" s="35"/>
      <c r="AD64" s="35"/>
      <c r="AE64" s="36"/>
      <c r="AF64" s="31"/>
      <c r="AG64" s="31"/>
      <c r="AJ64" s="32"/>
      <c r="AK64" s="32"/>
      <c r="AL64" s="32"/>
      <c r="AO64" s="3"/>
    </row>
    <row r="65" spans="1:41">
      <c r="B65" s="33" t="s">
        <v>6</v>
      </c>
      <c r="C65" s="37">
        <v>1</v>
      </c>
      <c r="D65" s="37">
        <v>4</v>
      </c>
      <c r="E65" s="37">
        <v>9</v>
      </c>
      <c r="F65" s="37">
        <v>1</v>
      </c>
      <c r="G65" s="37">
        <v>25</v>
      </c>
      <c r="H65" s="3"/>
      <c r="I65" s="3"/>
      <c r="J65" s="3"/>
      <c r="K65" s="3"/>
      <c r="L65" s="19"/>
      <c r="M65" s="19"/>
      <c r="N65" s="19"/>
      <c r="O65" s="19"/>
      <c r="U65" s="3"/>
      <c r="X65" s="3"/>
      <c r="Y65" s="34"/>
      <c r="Z65" s="34"/>
      <c r="AA65" s="34"/>
      <c r="AB65" s="35"/>
      <c r="AC65" s="35"/>
      <c r="AD65" s="35"/>
      <c r="AE65" s="36"/>
      <c r="AF65" s="31"/>
      <c r="AG65" s="31"/>
      <c r="AJ65" s="32"/>
      <c r="AK65" s="32"/>
      <c r="AL65" s="32"/>
      <c r="AO65" s="3"/>
    </row>
    <row r="66" spans="1:41">
      <c r="A66" s="39" t="s">
        <v>5</v>
      </c>
      <c r="B66" s="12" t="s">
        <v>44</v>
      </c>
      <c r="C66" s="30" t="s">
        <v>45</v>
      </c>
      <c r="D66" s="30" t="s">
        <v>46</v>
      </c>
      <c r="E66" s="30" t="s">
        <v>47</v>
      </c>
      <c r="F66" s="30" t="s">
        <v>55</v>
      </c>
      <c r="G66" s="12" t="s">
        <v>48</v>
      </c>
      <c r="H66" s="3"/>
      <c r="I66" s="3"/>
      <c r="J66" s="3"/>
      <c r="K66" s="3"/>
      <c r="L66" s="19"/>
      <c r="M66" s="19"/>
      <c r="N66" s="19"/>
      <c r="O66" s="19"/>
      <c r="U66" s="3"/>
      <c r="X66" s="3"/>
      <c r="Y66" s="34"/>
      <c r="Z66" s="34"/>
      <c r="AA66" s="34"/>
      <c r="AB66" s="35"/>
      <c r="AC66" s="35"/>
      <c r="AD66" s="35"/>
      <c r="AE66" s="36"/>
      <c r="AF66" s="31"/>
      <c r="AG66" s="31"/>
      <c r="AJ66" s="32"/>
      <c r="AK66" s="32"/>
      <c r="AL66" s="32"/>
      <c r="AO66" s="3"/>
    </row>
    <row r="67" spans="1:41">
      <c r="A67" s="3"/>
      <c r="B67" s="33">
        <v>1</v>
      </c>
      <c r="C67" s="13">
        <v>0</v>
      </c>
      <c r="D67" s="13">
        <v>9</v>
      </c>
      <c r="E67" s="13">
        <v>3</v>
      </c>
      <c r="F67" s="13">
        <v>1</v>
      </c>
      <c r="G67" s="13">
        <v>24</v>
      </c>
      <c r="H67" s="3"/>
      <c r="I67" s="3"/>
      <c r="J67" s="3"/>
      <c r="K67" s="3"/>
      <c r="L67" s="19"/>
      <c r="M67" s="19"/>
      <c r="N67" s="19"/>
      <c r="O67" s="19"/>
      <c r="U67" s="3"/>
      <c r="X67" s="3"/>
      <c r="Y67" s="34"/>
      <c r="Z67" s="34"/>
      <c r="AA67" s="34"/>
      <c r="AB67" s="35"/>
      <c r="AC67" s="35"/>
      <c r="AD67" s="35"/>
      <c r="AE67" s="36"/>
      <c r="AF67" s="31"/>
      <c r="AG67" s="31"/>
      <c r="AJ67" s="32"/>
      <c r="AK67" s="32"/>
      <c r="AL67" s="32"/>
      <c r="AO67" s="3"/>
    </row>
    <row r="68" spans="1:41">
      <c r="B68" s="33">
        <v>2</v>
      </c>
      <c r="C68" s="13">
        <v>1</v>
      </c>
      <c r="D68" s="13">
        <v>1</v>
      </c>
      <c r="E68" s="13">
        <v>5</v>
      </c>
      <c r="F68" s="13">
        <v>1</v>
      </c>
      <c r="G68" s="13">
        <v>13</v>
      </c>
      <c r="H68" s="3"/>
      <c r="I68" s="3"/>
      <c r="J68" s="3"/>
      <c r="K68" s="3"/>
      <c r="L68" s="19"/>
      <c r="M68" s="19"/>
      <c r="N68" s="19"/>
      <c r="O68" s="19"/>
      <c r="U68" s="3"/>
      <c r="X68" s="3"/>
      <c r="Y68" s="34"/>
      <c r="Z68" s="34"/>
      <c r="AA68" s="34"/>
      <c r="AB68" s="35"/>
      <c r="AC68" s="35"/>
      <c r="AD68" s="35"/>
      <c r="AE68" s="36"/>
      <c r="AF68" s="31"/>
      <c r="AG68" s="31"/>
      <c r="AJ68" s="32"/>
      <c r="AK68" s="32"/>
      <c r="AL68" s="32"/>
      <c r="AO68" s="3"/>
    </row>
    <row r="69" spans="1:41">
      <c r="A69" s="3"/>
      <c r="B69" s="33" t="s">
        <v>6</v>
      </c>
      <c r="C69" s="37">
        <v>1</v>
      </c>
      <c r="D69" s="37">
        <v>10</v>
      </c>
      <c r="E69" s="37">
        <v>8</v>
      </c>
      <c r="F69" s="37">
        <v>2</v>
      </c>
      <c r="G69" s="37">
        <v>37</v>
      </c>
      <c r="H69" s="3"/>
      <c r="I69" s="3"/>
      <c r="J69" s="3"/>
      <c r="K69" s="3"/>
      <c r="L69" s="19"/>
      <c r="M69" s="19"/>
      <c r="N69" s="19"/>
      <c r="O69" s="19"/>
      <c r="U69" s="3"/>
      <c r="X69" s="3"/>
      <c r="Y69" s="34"/>
      <c r="Z69" s="34"/>
      <c r="AA69" s="34"/>
      <c r="AB69" s="35"/>
      <c r="AC69" s="35"/>
      <c r="AD69" s="35"/>
      <c r="AE69" s="36"/>
      <c r="AF69" s="31"/>
      <c r="AG69" s="31"/>
      <c r="AJ69" s="32"/>
      <c r="AK69" s="32"/>
      <c r="AL69" s="32"/>
      <c r="AO69" s="3"/>
    </row>
    <row r="70" spans="1:41">
      <c r="A70" s="3"/>
      <c r="B70" s="36"/>
      <c r="C70" s="40"/>
      <c r="D70" s="40"/>
      <c r="E70" s="40"/>
      <c r="F70" s="40"/>
      <c r="G70" s="3"/>
      <c r="H70" s="3"/>
      <c r="I70" s="3"/>
      <c r="J70" s="3"/>
      <c r="K70" s="3"/>
      <c r="L70" s="19"/>
      <c r="M70" s="19"/>
      <c r="N70" s="19"/>
      <c r="O70" s="19"/>
      <c r="U70" s="3"/>
      <c r="X70" s="3"/>
      <c r="Y70" s="34"/>
      <c r="Z70" s="34"/>
      <c r="AA70" s="34"/>
      <c r="AB70" s="35"/>
      <c r="AC70" s="35"/>
      <c r="AD70" s="35"/>
      <c r="AE70" s="36"/>
      <c r="AF70" s="31"/>
      <c r="AG70" s="31"/>
      <c r="AJ70" s="32"/>
      <c r="AK70" s="32"/>
      <c r="AL70" s="32"/>
      <c r="AO70" s="3"/>
    </row>
    <row r="71" spans="1:41">
      <c r="A71" t="s">
        <v>37</v>
      </c>
    </row>
    <row r="72" spans="1:41">
      <c r="A72" t="s">
        <v>19</v>
      </c>
    </row>
    <row r="73" spans="1:41">
      <c r="A73" s="11" t="s">
        <v>60</v>
      </c>
    </row>
    <row r="74" spans="1:41">
      <c r="A74" s="11" t="s">
        <v>70</v>
      </c>
    </row>
    <row r="75" spans="1:41">
      <c r="A75" s="11" t="s">
        <v>71</v>
      </c>
    </row>
    <row r="76" spans="1:41">
      <c r="A76" s="11" t="s">
        <v>38</v>
      </c>
    </row>
    <row r="78" spans="1:41">
      <c r="A78" s="14" t="s">
        <v>24</v>
      </c>
    </row>
    <row r="79" spans="1:41" s="3" customFormat="1">
      <c r="A79" s="10"/>
      <c r="B79" s="10" t="s">
        <v>21</v>
      </c>
      <c r="C79" s="10" t="s">
        <v>22</v>
      </c>
      <c r="D79" s="10" t="s">
        <v>23</v>
      </c>
    </row>
    <row r="80" spans="1:41">
      <c r="A80" s="2">
        <v>44805</v>
      </c>
      <c r="B80" s="13">
        <v>12</v>
      </c>
      <c r="C80" s="13">
        <v>1</v>
      </c>
      <c r="D80" s="13">
        <f t="shared" ref="D80:D91" si="4">SUM(B80:C80)</f>
        <v>13</v>
      </c>
    </row>
    <row r="81" spans="1:6">
      <c r="A81" s="2">
        <v>44806</v>
      </c>
      <c r="B81" s="13">
        <v>12</v>
      </c>
      <c r="C81" s="13">
        <v>1</v>
      </c>
      <c r="D81" s="13">
        <f t="shared" si="4"/>
        <v>13</v>
      </c>
    </row>
    <row r="82" spans="1:6">
      <c r="A82" s="2">
        <v>44807</v>
      </c>
      <c r="B82" s="13">
        <v>8</v>
      </c>
      <c r="C82" s="13">
        <v>1</v>
      </c>
      <c r="D82" s="13">
        <f t="shared" si="4"/>
        <v>9</v>
      </c>
    </row>
    <row r="83" spans="1:6">
      <c r="A83" s="2">
        <v>44808</v>
      </c>
      <c r="B83" s="13">
        <v>8</v>
      </c>
      <c r="C83" s="13">
        <v>1</v>
      </c>
      <c r="D83" s="13">
        <f t="shared" si="4"/>
        <v>9</v>
      </c>
    </row>
    <row r="84" spans="1:6">
      <c r="A84" s="2">
        <v>44809</v>
      </c>
      <c r="B84" s="13">
        <v>8</v>
      </c>
      <c r="C84" s="13">
        <v>1</v>
      </c>
      <c r="D84" s="13">
        <f t="shared" si="4"/>
        <v>9</v>
      </c>
    </row>
    <row r="85" spans="1:6">
      <c r="A85" s="2">
        <v>44810</v>
      </c>
      <c r="B85" s="13">
        <v>9</v>
      </c>
      <c r="C85" s="13">
        <v>0</v>
      </c>
      <c r="D85" s="13">
        <f t="shared" si="4"/>
        <v>9</v>
      </c>
    </row>
    <row r="86" spans="1:6">
      <c r="A86" s="2">
        <v>44811</v>
      </c>
      <c r="B86" s="13">
        <v>8</v>
      </c>
      <c r="C86" s="13">
        <v>0</v>
      </c>
      <c r="D86" s="13">
        <f t="shared" si="4"/>
        <v>8</v>
      </c>
    </row>
    <row r="87" spans="1:6">
      <c r="A87" s="2">
        <v>44812</v>
      </c>
      <c r="B87" s="13">
        <v>5</v>
      </c>
      <c r="C87" s="13">
        <v>0</v>
      </c>
      <c r="D87" s="13">
        <f t="shared" si="4"/>
        <v>5</v>
      </c>
    </row>
    <row r="88" spans="1:6">
      <c r="A88" s="2">
        <v>44813</v>
      </c>
      <c r="B88" s="13">
        <v>6</v>
      </c>
      <c r="C88" s="13">
        <v>0</v>
      </c>
      <c r="D88" s="13">
        <f t="shared" si="4"/>
        <v>6</v>
      </c>
    </row>
    <row r="89" spans="1:6">
      <c r="A89" s="2">
        <v>44814</v>
      </c>
      <c r="B89" s="13">
        <v>5</v>
      </c>
      <c r="C89" s="13">
        <v>0</v>
      </c>
      <c r="D89" s="13">
        <f t="shared" si="4"/>
        <v>5</v>
      </c>
    </row>
    <row r="90" spans="1:6">
      <c r="A90" s="2">
        <v>44815</v>
      </c>
      <c r="B90" s="13">
        <v>3</v>
      </c>
      <c r="C90" s="13">
        <v>0</v>
      </c>
      <c r="D90" s="13">
        <f t="shared" si="4"/>
        <v>3</v>
      </c>
    </row>
    <row r="91" spans="1:6">
      <c r="A91" s="2">
        <v>44816</v>
      </c>
      <c r="B91" s="13">
        <v>4</v>
      </c>
      <c r="C91" s="13">
        <v>0</v>
      </c>
      <c r="D91" s="13">
        <f t="shared" si="4"/>
        <v>4</v>
      </c>
    </row>
    <row r="92" spans="1:6">
      <c r="A92" s="2">
        <v>44817</v>
      </c>
      <c r="B92" s="13">
        <v>4</v>
      </c>
      <c r="C92" s="13">
        <v>0</v>
      </c>
      <c r="D92" s="13">
        <f t="shared" ref="D92" si="5">SUM(B92:C92)</f>
        <v>4</v>
      </c>
    </row>
    <row r="93" spans="1:6">
      <c r="A93" s="57"/>
      <c r="B93" s="31"/>
      <c r="C93" s="31"/>
      <c r="D93" s="31"/>
    </row>
    <row r="95" spans="1:6" s="42" customFormat="1" ht="24">
      <c r="A95" s="46" t="s">
        <v>57</v>
      </c>
    </row>
    <row r="96" spans="1:6" s="42" customFormat="1">
      <c r="A96"/>
      <c r="B96"/>
      <c r="C96"/>
      <c r="D96"/>
      <c r="E96"/>
      <c r="F96"/>
    </row>
    <row r="97" spans="1:13" s="42" customFormat="1">
      <c r="A97" s="73">
        <v>44774</v>
      </c>
      <c r="B97" s="73"/>
      <c r="C97" s="43" t="s">
        <v>50</v>
      </c>
      <c r="D97" s="44" t="s">
        <v>51</v>
      </c>
      <c r="E97" s="50" t="s">
        <v>52</v>
      </c>
      <c r="F97"/>
    </row>
    <row r="98" spans="1:13" s="42" customFormat="1">
      <c r="A98" s="66" t="s">
        <v>49</v>
      </c>
      <c r="B98" s="49"/>
      <c r="C98" s="47">
        <v>7</v>
      </c>
      <c r="D98" s="48">
        <v>1</v>
      </c>
      <c r="E98" s="58">
        <f>D98/C98</f>
        <v>0.14285714285714285</v>
      </c>
      <c r="F98"/>
      <c r="G98" s="45"/>
      <c r="H98" s="45"/>
      <c r="I98" s="45"/>
      <c r="J98" s="45"/>
      <c r="K98" s="45"/>
      <c r="L98" s="45"/>
      <c r="M98" s="45"/>
    </row>
    <row r="99" spans="1:13" s="42" customFormat="1" ht="21" thickBot="1">
      <c r="A99" s="67" t="s">
        <v>69</v>
      </c>
      <c r="B99" s="59"/>
      <c r="C99" s="60">
        <v>38</v>
      </c>
      <c r="D99" s="61">
        <v>9</v>
      </c>
      <c r="E99" s="62">
        <f>D99/C99</f>
        <v>0.23684210526315788</v>
      </c>
      <c r="F99"/>
    </row>
    <row r="100" spans="1:13" s="42" customFormat="1" ht="21" thickBot="1">
      <c r="A100" s="68" t="s">
        <v>58</v>
      </c>
      <c r="B100" s="63"/>
      <c r="C100" s="64">
        <f>SUM(C98:C99)</f>
        <v>45</v>
      </c>
      <c r="D100" s="64">
        <f>SUM(D98:D99)</f>
        <v>10</v>
      </c>
      <c r="E100" s="65">
        <f>D100/C100</f>
        <v>0.22222222222222221</v>
      </c>
      <c r="F100"/>
    </row>
    <row r="101" spans="1:13" s="42" customFormat="1">
      <c r="A101"/>
      <c r="B101"/>
      <c r="C101"/>
      <c r="D101"/>
      <c r="E101"/>
      <c r="F101"/>
    </row>
    <row r="102" spans="1:13">
      <c r="A102" s="57"/>
      <c r="B102" s="31"/>
      <c r="C102" s="31"/>
      <c r="D102" s="31"/>
    </row>
    <row r="103" spans="1:13" s="14" customFormat="1" ht="24">
      <c r="A103" s="25" t="s">
        <v>25</v>
      </c>
      <c r="F103" s="14" t="s">
        <v>12</v>
      </c>
      <c r="G103" s="26">
        <f>G1</f>
        <v>44817</v>
      </c>
      <c r="H103" s="27">
        <f>H1</f>
        <v>0.97916666666666663</v>
      </c>
    </row>
    <row r="104" spans="1:13">
      <c r="A104" s="14"/>
      <c r="G104" s="19"/>
      <c r="H104" s="15"/>
    </row>
    <row r="105" spans="1:13">
      <c r="A105" s="71" t="s">
        <v>14</v>
      </c>
      <c r="B105" s="72" t="s">
        <v>26</v>
      </c>
      <c r="C105" s="72"/>
      <c r="D105" s="72"/>
      <c r="E105" s="72" t="s">
        <v>30</v>
      </c>
      <c r="F105" s="72"/>
      <c r="G105" s="72"/>
      <c r="H105" s="10" t="s">
        <v>32</v>
      </c>
      <c r="I105" s="72" t="s">
        <v>39</v>
      </c>
      <c r="K105" s="71" t="s">
        <v>14</v>
      </c>
      <c r="L105" s="4" t="s">
        <v>32</v>
      </c>
      <c r="M105" s="22" t="s">
        <v>40</v>
      </c>
    </row>
    <row r="106" spans="1:13" ht="21">
      <c r="A106" s="71"/>
      <c r="B106" s="16" t="s">
        <v>27</v>
      </c>
      <c r="C106" s="16" t="s">
        <v>28</v>
      </c>
      <c r="D106" s="16" t="s">
        <v>29</v>
      </c>
      <c r="E106" s="1" t="s">
        <v>31</v>
      </c>
      <c r="F106" s="1" t="s">
        <v>35</v>
      </c>
      <c r="G106" s="16" t="s">
        <v>29</v>
      </c>
      <c r="H106" s="17" t="s">
        <v>34</v>
      </c>
      <c r="I106" s="72"/>
      <c r="K106" s="71"/>
      <c r="L106" s="24" t="s">
        <v>33</v>
      </c>
      <c r="M106" s="23" t="s">
        <v>41</v>
      </c>
    </row>
    <row r="107" spans="1:13">
      <c r="A107" s="10" t="s">
        <v>7</v>
      </c>
      <c r="B107" s="33"/>
      <c r="C107" s="33"/>
      <c r="D107" s="33"/>
      <c r="E107" s="33"/>
      <c r="F107" s="33"/>
      <c r="G107" s="33"/>
      <c r="H107" s="33"/>
      <c r="I107" s="13">
        <f>SUM(B107:H107)</f>
        <v>0</v>
      </c>
      <c r="K107" s="10" t="s">
        <v>7</v>
      </c>
      <c r="L107" s="10">
        <v>1</v>
      </c>
      <c r="M107" s="21">
        <v>0</v>
      </c>
    </row>
    <row r="108" spans="1:13">
      <c r="A108" s="10" t="s">
        <v>8</v>
      </c>
      <c r="B108" s="33"/>
      <c r="C108" s="33"/>
      <c r="D108" s="33"/>
      <c r="E108" s="33"/>
      <c r="F108" s="33"/>
      <c r="G108" s="33"/>
      <c r="H108" s="33"/>
      <c r="I108" s="13">
        <f t="shared" ref="I108:I115" si="6">SUM(B108:H108)</f>
        <v>0</v>
      </c>
      <c r="K108" s="10" t="s">
        <v>8</v>
      </c>
      <c r="L108" s="10">
        <v>0</v>
      </c>
      <c r="M108" s="21">
        <v>7</v>
      </c>
    </row>
    <row r="109" spans="1:13">
      <c r="A109" s="10" t="s">
        <v>9</v>
      </c>
      <c r="B109" s="33"/>
      <c r="C109" s="33"/>
      <c r="D109" s="33">
        <v>1</v>
      </c>
      <c r="E109" s="33">
        <v>2</v>
      </c>
      <c r="F109" s="33"/>
      <c r="G109" s="33"/>
      <c r="H109" s="33"/>
      <c r="I109" s="13">
        <f t="shared" si="6"/>
        <v>3</v>
      </c>
      <c r="K109" s="10" t="s">
        <v>9</v>
      </c>
      <c r="L109" s="10">
        <v>0</v>
      </c>
      <c r="M109" s="21">
        <v>11</v>
      </c>
    </row>
    <row r="110" spans="1:13">
      <c r="A110" s="10" t="s">
        <v>10</v>
      </c>
      <c r="B110" s="33"/>
      <c r="C110" s="33"/>
      <c r="D110" s="33">
        <v>1</v>
      </c>
      <c r="E110" s="33">
        <v>2</v>
      </c>
      <c r="F110" s="33"/>
      <c r="G110" s="33"/>
      <c r="H110" s="33"/>
      <c r="I110" s="13">
        <f t="shared" si="6"/>
        <v>3</v>
      </c>
      <c r="K110" s="10" t="s">
        <v>10</v>
      </c>
      <c r="L110" s="10">
        <v>0</v>
      </c>
      <c r="M110" s="21">
        <v>83</v>
      </c>
    </row>
    <row r="111" spans="1:13">
      <c r="A111" s="10" t="s">
        <v>11</v>
      </c>
      <c r="B111" s="33"/>
      <c r="C111" s="33"/>
      <c r="D111" s="33"/>
      <c r="E111" s="33"/>
      <c r="F111" s="33"/>
      <c r="G111" s="33"/>
      <c r="H111" s="33"/>
      <c r="I111" s="13">
        <f t="shared" si="6"/>
        <v>0</v>
      </c>
      <c r="K111" s="10" t="s">
        <v>11</v>
      </c>
      <c r="L111" s="10">
        <v>0</v>
      </c>
      <c r="M111" s="21">
        <v>3</v>
      </c>
    </row>
    <row r="112" spans="1:13">
      <c r="A112" s="10" t="s">
        <v>16</v>
      </c>
      <c r="B112" s="33"/>
      <c r="C112" s="33"/>
      <c r="D112" s="33">
        <v>1</v>
      </c>
      <c r="E112" s="33"/>
      <c r="F112" s="33"/>
      <c r="G112" s="33"/>
      <c r="H112" s="33"/>
      <c r="I112" s="13">
        <f t="shared" si="6"/>
        <v>1</v>
      </c>
      <c r="K112" s="10" t="s">
        <v>16</v>
      </c>
      <c r="L112" s="10">
        <v>1</v>
      </c>
      <c r="M112" s="21">
        <v>0</v>
      </c>
    </row>
    <row r="113" spans="1:13">
      <c r="A113" s="10" t="s">
        <v>17</v>
      </c>
      <c r="B113" s="52"/>
      <c r="C113" s="33">
        <v>1</v>
      </c>
      <c r="D113" s="52"/>
      <c r="E113" s="52"/>
      <c r="F113" s="33"/>
      <c r="G113" s="33"/>
      <c r="H113" s="33"/>
      <c r="I113" s="13">
        <f t="shared" si="6"/>
        <v>1</v>
      </c>
      <c r="K113" s="10" t="s">
        <v>17</v>
      </c>
      <c r="L113" s="10">
        <v>4</v>
      </c>
      <c r="M113" s="21">
        <v>3</v>
      </c>
    </row>
    <row r="114" spans="1:13">
      <c r="A114" s="10" t="s">
        <v>20</v>
      </c>
      <c r="B114" s="33">
        <v>2</v>
      </c>
      <c r="C114" s="52"/>
      <c r="D114" s="33">
        <v>2</v>
      </c>
      <c r="E114" s="33">
        <v>1</v>
      </c>
      <c r="F114" s="33">
        <v>1</v>
      </c>
      <c r="G114" s="33"/>
      <c r="H114" s="33">
        <v>2</v>
      </c>
      <c r="I114" s="51">
        <f t="shared" si="6"/>
        <v>8</v>
      </c>
      <c r="J114" s="8" t="s">
        <v>18</v>
      </c>
      <c r="K114" s="10" t="s">
        <v>20</v>
      </c>
      <c r="L114" s="41">
        <v>10</v>
      </c>
      <c r="M114" s="21">
        <v>7</v>
      </c>
    </row>
    <row r="115" spans="1:13">
      <c r="A115" s="10" t="s">
        <v>53</v>
      </c>
      <c r="B115" s="33">
        <v>1</v>
      </c>
      <c r="C115" s="52"/>
      <c r="D115" s="33"/>
      <c r="E115" s="33"/>
      <c r="F115" s="33"/>
      <c r="G115" s="33"/>
      <c r="H115" s="33"/>
      <c r="I115" s="13">
        <f t="shared" si="6"/>
        <v>1</v>
      </c>
      <c r="J115" s="8"/>
      <c r="K115" s="10" t="s">
        <v>53</v>
      </c>
      <c r="L115" s="10">
        <v>1</v>
      </c>
      <c r="M115" s="21">
        <v>2</v>
      </c>
    </row>
    <row r="116" spans="1:13">
      <c r="A116" s="10" t="s">
        <v>6</v>
      </c>
      <c r="B116" s="33">
        <f>SUM(B107:B115)</f>
        <v>3</v>
      </c>
      <c r="C116" s="33">
        <f t="shared" ref="C116:I116" si="7">SUM(C107:C115)</f>
        <v>1</v>
      </c>
      <c r="D116" s="33">
        <f t="shared" si="7"/>
        <v>5</v>
      </c>
      <c r="E116" s="33">
        <f t="shared" si="7"/>
        <v>5</v>
      </c>
      <c r="F116" s="33">
        <f t="shared" si="7"/>
        <v>1</v>
      </c>
      <c r="G116" s="33">
        <f t="shared" si="7"/>
        <v>0</v>
      </c>
      <c r="H116" s="33">
        <f t="shared" si="7"/>
        <v>2</v>
      </c>
      <c r="I116" s="21">
        <f t="shared" si="7"/>
        <v>17</v>
      </c>
      <c r="K116" s="10" t="s">
        <v>6</v>
      </c>
      <c r="L116" s="10">
        <f>SUM(L107:L115)</f>
        <v>17</v>
      </c>
      <c r="M116" s="21">
        <f>SUM(M108:M115)</f>
        <v>116</v>
      </c>
    </row>
    <row r="125" spans="1:13" s="42" customFormat="1">
      <c r="A125"/>
      <c r="B125"/>
      <c r="C125"/>
      <c r="D125"/>
      <c r="E125"/>
      <c r="F125"/>
    </row>
    <row r="126" spans="1:13" s="42" customFormat="1">
      <c r="A126"/>
      <c r="B126"/>
      <c r="C126"/>
      <c r="D126"/>
      <c r="E126"/>
      <c r="F126"/>
    </row>
    <row r="127" spans="1:13" s="42" customFormat="1">
      <c r="A127"/>
      <c r="B127"/>
      <c r="C127"/>
      <c r="D127"/>
      <c r="E127"/>
      <c r="F127"/>
    </row>
    <row r="128" spans="1:13" s="42" customFormat="1">
      <c r="A128"/>
      <c r="B128"/>
      <c r="C128"/>
      <c r="D128"/>
      <c r="E128"/>
      <c r="F128"/>
    </row>
    <row r="129" spans="1:6" s="42" customFormat="1">
      <c r="A129"/>
      <c r="B129"/>
      <c r="C129"/>
      <c r="D129"/>
      <c r="E129"/>
      <c r="F129"/>
    </row>
    <row r="130" spans="1:6" s="42" customFormat="1">
      <c r="A130"/>
      <c r="B130"/>
      <c r="C130"/>
      <c r="D130"/>
      <c r="E130"/>
      <c r="F130"/>
    </row>
    <row r="131" spans="1:6" s="42" customFormat="1">
      <c r="A131"/>
      <c r="B131"/>
      <c r="C131"/>
      <c r="D131"/>
      <c r="E131"/>
      <c r="F131"/>
    </row>
    <row r="132" spans="1:6" s="42" customFormat="1">
      <c r="A132"/>
      <c r="B132"/>
      <c r="C132"/>
      <c r="D132"/>
      <c r="E132"/>
      <c r="F132"/>
    </row>
    <row r="133" spans="1:6" s="42" customFormat="1">
      <c r="A133"/>
      <c r="B133"/>
      <c r="C133"/>
      <c r="D133"/>
      <c r="E133"/>
      <c r="F133"/>
    </row>
    <row r="134" spans="1:6" s="42" customFormat="1">
      <c r="A134"/>
      <c r="B134"/>
      <c r="C134"/>
      <c r="D134"/>
      <c r="E134"/>
      <c r="F134"/>
    </row>
    <row r="135" spans="1:6" s="42" customFormat="1">
      <c r="A135"/>
      <c r="B135"/>
      <c r="C135"/>
      <c r="D135"/>
      <c r="E135"/>
      <c r="F135"/>
    </row>
    <row r="136" spans="1:6" s="42" customFormat="1">
      <c r="A136"/>
      <c r="B136"/>
      <c r="C136"/>
      <c r="D136"/>
      <c r="E136"/>
      <c r="F136"/>
    </row>
    <row r="137" spans="1:6" s="42" customFormat="1">
      <c r="A137"/>
      <c r="B137"/>
      <c r="C137"/>
      <c r="D137"/>
      <c r="E137"/>
      <c r="F137"/>
    </row>
    <row r="138" spans="1:6" s="42" customFormat="1">
      <c r="A138"/>
      <c r="B138"/>
      <c r="C138"/>
      <c r="D138"/>
      <c r="E138"/>
      <c r="F138"/>
    </row>
    <row r="139" spans="1:6" s="42" customFormat="1">
      <c r="A139"/>
      <c r="B139"/>
      <c r="C139"/>
      <c r="D139"/>
      <c r="E139"/>
      <c r="F139"/>
    </row>
    <row r="140" spans="1:6" s="42" customFormat="1">
      <c r="A140"/>
      <c r="B140"/>
      <c r="C140"/>
      <c r="D140"/>
      <c r="E140"/>
      <c r="F140"/>
    </row>
    <row r="141" spans="1:6" s="42" customFormat="1">
      <c r="A141"/>
      <c r="B141"/>
      <c r="C141"/>
      <c r="D141"/>
      <c r="E141"/>
      <c r="F141"/>
    </row>
    <row r="142" spans="1:6" s="42" customFormat="1">
      <c r="A142"/>
      <c r="B142"/>
      <c r="C142"/>
      <c r="D142"/>
      <c r="E142"/>
      <c r="F142"/>
    </row>
    <row r="143" spans="1:6" s="42" customFormat="1">
      <c r="A143"/>
      <c r="B143"/>
      <c r="C143"/>
      <c r="D143"/>
      <c r="E143"/>
      <c r="F143"/>
    </row>
    <row r="144" spans="1:6" s="42" customFormat="1">
      <c r="A144"/>
      <c r="B144"/>
      <c r="C144"/>
      <c r="D144"/>
      <c r="E144"/>
      <c r="F144"/>
    </row>
    <row r="145" spans="1:6" s="42" customFormat="1">
      <c r="A145"/>
      <c r="B145"/>
      <c r="C145"/>
      <c r="D145"/>
      <c r="E145"/>
      <c r="F145"/>
    </row>
  </sheetData>
  <mergeCells count="6">
    <mergeCell ref="K105:K106"/>
    <mergeCell ref="I105:I106"/>
    <mergeCell ref="A105:A106"/>
    <mergeCell ref="A97:B97"/>
    <mergeCell ref="B105:D105"/>
    <mergeCell ref="E105:G105"/>
  </mergeCells>
  <phoneticPr fontId="1"/>
  <printOptions horizontalCentered="1" verticalCentered="1"/>
  <pageMargins left="0.25" right="0.25" top="0.75" bottom="0.75" header="0.3" footer="0.3"/>
  <pageSetup paperSize="9" scale="24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2022-08-24T22:57:27Z</cp:lastPrinted>
  <dcterms:created xsi:type="dcterms:W3CDTF">2022-05-18T06:35:45Z</dcterms:created>
  <dcterms:modified xsi:type="dcterms:W3CDTF">2022-09-13T15:42:35Z</dcterms:modified>
</cp:coreProperties>
</file>