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247F8892-1A88-2143-92F9-05C2E64C02BC}" xr6:coauthVersionLast="47" xr6:coauthVersionMax="47" xr10:uidLastSave="{00000000-0000-0000-0000-000000000000}"/>
  <bookViews>
    <workbookView xWindow="5380" yWindow="500" windowWidth="2104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4" i="1" l="1"/>
  <c r="H19" i="1"/>
  <c r="C20" i="1"/>
  <c r="D20" i="1"/>
  <c r="E20" i="1"/>
  <c r="F20" i="1"/>
  <c r="G20" i="1"/>
  <c r="B20" i="1"/>
  <c r="D101" i="1"/>
  <c r="D102" i="1"/>
  <c r="D103" i="1"/>
  <c r="D100" i="1" l="1"/>
  <c r="H18" i="1" l="1"/>
  <c r="D99" i="1"/>
  <c r="H11" i="1"/>
  <c r="C12" i="1"/>
  <c r="D12" i="1"/>
  <c r="E12" i="1"/>
  <c r="F12" i="1"/>
  <c r="G12" i="1"/>
  <c r="B12" i="1"/>
  <c r="D98" i="1" l="1"/>
  <c r="D97" i="1" l="1"/>
  <c r="D96" i="1"/>
  <c r="D95" i="1" l="1"/>
  <c r="D94" i="1"/>
  <c r="D93" i="1" l="1"/>
  <c r="D92" i="1" l="1"/>
  <c r="D91" i="1" l="1"/>
  <c r="D90" i="1"/>
  <c r="D89" i="1" l="1"/>
  <c r="D88" i="1"/>
  <c r="D86" i="1" l="1"/>
  <c r="D87" i="1"/>
  <c r="D85" i="1" l="1"/>
  <c r="D84" i="1"/>
  <c r="D83" i="1" l="1"/>
  <c r="D82" i="1" l="1"/>
  <c r="D81" i="1"/>
  <c r="D80" i="1"/>
  <c r="D78" i="1" l="1"/>
  <c r="D79" i="1"/>
  <c r="D77" i="1" l="1"/>
  <c r="D76" i="1" l="1"/>
  <c r="D75" i="1" l="1"/>
  <c r="D74" i="1" l="1"/>
  <c r="D73" i="1"/>
  <c r="D72" i="1" l="1"/>
  <c r="D71" i="1"/>
  <c r="D70" i="1"/>
  <c r="D69" i="1"/>
  <c r="D68" i="1"/>
  <c r="H17" i="1"/>
  <c r="H20" i="1" s="1"/>
  <c r="G13" i="1"/>
  <c r="F13" i="1"/>
  <c r="E13" i="1"/>
  <c r="D13" i="1"/>
  <c r="C13" i="1"/>
  <c r="B13" i="1"/>
  <c r="H10" i="1"/>
  <c r="H9" i="1"/>
  <c r="H8" i="1"/>
  <c r="H7" i="1"/>
  <c r="H6" i="1"/>
  <c r="H5" i="1"/>
  <c r="H4" i="1"/>
  <c r="H3" i="1"/>
  <c r="H12" i="1" l="1"/>
  <c r="H13" i="1" s="1"/>
</calcChain>
</file>

<file path=xl/sharedStrings.xml><?xml version="1.0" encoding="utf-8"?>
<sst xmlns="http://schemas.openxmlformats.org/spreadsheetml/2006/main" count="93" uniqueCount="43">
  <si>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</si>
  <si>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</si>
  <si>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</si>
  <si>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</si>
  <si>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</si>
  <si>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</si>
  <si>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</si>
  <si>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</si>
  <si>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</si>
  <si>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</si>
  <si>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</si>
  <si>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</si>
  <si>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</si>
  <si>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</si>
  <si>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</si>
  <si>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</si>
  <si>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</si>
  <si>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</si>
  <si>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</si>
  <si>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</si>
  <si>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PCR検査の場合、報告が翌日、翌々日になるため、前日、前々日の感染者数が増えることがあります。</t>
    <rPh sb="3" eb="5">
      <t xml:space="preserve">ケンサ </t>
    </rPh>
    <rPh sb="6" eb="8">
      <t xml:space="preserve">バアイ </t>
    </rPh>
    <rPh sb="9" eb="11">
      <t xml:space="preserve">ホウコクガ </t>
    </rPh>
    <rPh sb="12" eb="14">
      <t xml:space="preserve">ヨクジツニナルタメ、 </t>
    </rPh>
    <rPh sb="15" eb="16">
      <t xml:space="preserve">ヨクヨクジツ </t>
    </rPh>
    <rPh sb="24" eb="26">
      <t xml:space="preserve">ゼンジツノ </t>
    </rPh>
    <rPh sb="27" eb="28">
      <t xml:space="preserve">ゼンゼンジツ </t>
    </rPh>
    <rPh sb="31" eb="34">
      <t xml:space="preserve">カンセンシャ </t>
    </rPh>
    <rPh sb="34" eb="35">
      <t xml:space="preserve">スウガ </t>
    </rPh>
    <rPh sb="36" eb="37">
      <t xml:space="preserve">フエル </t>
    </rPh>
    <phoneticPr fontId="1"/>
  </si>
  <si>
    <t>8月</t>
  </si>
  <si>
    <t>自宅療養者数</t>
    <rPh sb="0" eb="6">
      <t xml:space="preserve">ジタクリョウヨウシャスウ </t>
    </rPh>
    <phoneticPr fontId="1"/>
  </si>
  <si>
    <t>宿泊療養者数</t>
    <rPh sb="0" eb="6">
      <t xml:space="preserve">シュクハクリョウヨウシャスウ </t>
    </rPh>
    <phoneticPr fontId="1"/>
  </si>
  <si>
    <t>療養者数合計</t>
    <rPh sb="0" eb="3">
      <t xml:space="preserve">リョウヨウシャ </t>
    </rPh>
    <rPh sb="3" eb="4">
      <t xml:space="preserve">スウ </t>
    </rPh>
    <rPh sb="4" eb="6">
      <t xml:space="preserve">ゴウケイ </t>
    </rPh>
    <phoneticPr fontId="1"/>
  </si>
  <si>
    <t>療養者数</t>
    <rPh sb="0" eb="4">
      <t xml:space="preserve">リョウヨウシャスウ </t>
    </rPh>
    <phoneticPr fontId="1"/>
  </si>
  <si>
    <r>
      <t>※感染回避には、マスク着用・常時換気が重要です。</t>
    </r>
    <r>
      <rPr>
        <b/>
        <u/>
        <sz val="12"/>
        <color rgb="FFFF0000"/>
        <rFont val="游明朝"/>
        <family val="1"/>
        <charset val="128"/>
      </rPr>
      <t>エアロゾル感染(空気感染)も確認されています。</t>
    </r>
    <r>
      <rPr>
        <b/>
        <sz val="12"/>
        <color rgb="FFFF0000"/>
        <rFont val="游明朝"/>
        <family val="1"/>
        <charset val="128"/>
      </rPr>
      <t>密閉空間を避けて慎重な行動を!</t>
    </r>
    <rPh sb="1" eb="5">
      <t xml:space="preserve">カンセンカイヒノ </t>
    </rPh>
    <rPh sb="14" eb="18">
      <t xml:space="preserve">ジョウジカンキ </t>
    </rPh>
    <rPh sb="19" eb="21">
      <t xml:space="preserve">ジュウヨウデス。 </t>
    </rPh>
    <rPh sb="32" eb="34">
      <t xml:space="preserve">クウキ </t>
    </rPh>
    <rPh sb="34" eb="36">
      <t xml:space="preserve">カンセン </t>
    </rPh>
    <rPh sb="38" eb="40">
      <t xml:space="preserve">カクニンサレテイマス </t>
    </rPh>
    <rPh sb="47" eb="51">
      <t xml:space="preserve">ミッペイクウカンヲ </t>
    </rPh>
    <rPh sb="52" eb="53">
      <t xml:space="preserve">サケテ </t>
    </rPh>
    <rPh sb="55" eb="57">
      <t xml:space="preserve">シンチョウナコウドウヲ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</si>
  <si>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</si>
  <si>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学年</t>
    <rPh sb="0" eb="2">
      <t xml:space="preserve">ガクネン </t>
    </rPh>
    <phoneticPr fontId="1"/>
  </si>
  <si>
    <t>2022年6月</t>
    <rPh sb="4" eb="5">
      <t xml:space="preserve">ネン </t>
    </rPh>
    <rPh sb="6" eb="7">
      <t xml:space="preserve">ガツ </t>
    </rPh>
    <phoneticPr fontId="1"/>
  </si>
  <si>
    <t>2022年7月</t>
    <rPh sb="4" eb="5">
      <t xml:space="preserve">ネン </t>
    </rPh>
    <rPh sb="6" eb="7">
      <t xml:space="preserve">ガツ </t>
    </rPh>
    <phoneticPr fontId="1"/>
  </si>
  <si>
    <t>2022年8月</t>
    <rPh sb="4" eb="5">
      <t xml:space="preserve">ネン </t>
    </rPh>
    <rPh sb="6" eb="7">
      <t xml:space="preserve">ガツ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</si>
  <si>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</si>
  <si>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</si>
  <si>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</si>
  <si>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9月</t>
  </si>
  <si>
    <t>9月合計</t>
    <phoneticPr fontId="1"/>
  </si>
  <si>
    <t>2022年9月</t>
    <rPh sb="4" eb="5">
      <t xml:space="preserve">ネン </t>
    </rPh>
    <rPh sb="6" eb="7">
      <t xml:space="preserve">ガツ </t>
    </rPh>
    <phoneticPr fontId="1"/>
  </si>
  <si>
    <t>2名</t>
    <rPh sb="1" eb="2">
      <t xml:space="preserve">メイ </t>
    </rPh>
    <phoneticPr fontId="1"/>
  </si>
  <si>
    <t>9/1診断日1/名、9/2診断日1名</t>
    <rPh sb="3" eb="6">
      <t xml:space="preserve">シンダンビ </t>
    </rPh>
    <rPh sb="8" eb="9">
      <t xml:space="preserve">メイ </t>
    </rPh>
    <rPh sb="13" eb="16">
      <t xml:space="preserve">シンダンビ </t>
    </rPh>
    <rPh sb="17" eb="18">
      <t xml:space="preserve">メイ </t>
    </rPh>
    <phoneticPr fontId="1"/>
  </si>
  <si>
    <t>※岩手県の先週(8/28〜9/3)の1週間平均の検査陽性率は50%、平均の感染者数は、918名と前週に比べ減少に転じている。</t>
    <rPh sb="1" eb="4">
      <t xml:space="preserve">イワテケン </t>
    </rPh>
    <rPh sb="5" eb="7">
      <t xml:space="preserve">センシュウ </t>
    </rPh>
    <rPh sb="19" eb="23">
      <t xml:space="preserve">シュウカンヘイキン </t>
    </rPh>
    <rPh sb="24" eb="29">
      <t xml:space="preserve">ケンサヨウセイリツハ </t>
    </rPh>
    <rPh sb="34" eb="36">
      <t xml:space="preserve">ヘイキンノ </t>
    </rPh>
    <rPh sb="37" eb="41">
      <t xml:space="preserve">カンセンシャスウ </t>
    </rPh>
    <rPh sb="46" eb="47">
      <t xml:space="preserve">メイ </t>
    </rPh>
    <rPh sb="51" eb="52">
      <t xml:space="preserve">クラベ </t>
    </rPh>
    <rPh sb="53" eb="55">
      <t xml:space="preserve">ゲンショウ </t>
    </rPh>
    <rPh sb="56" eb="57">
      <t xml:space="preserve">テンジテイル </t>
    </rPh>
    <phoneticPr fontId="1"/>
  </si>
  <si>
    <t>1名</t>
    <rPh sb="1" eb="2">
      <t xml:space="preserve">メイ </t>
    </rPh>
    <phoneticPr fontId="1"/>
  </si>
  <si>
    <t>9/5 診断日</t>
    <rPh sb="4" eb="7">
      <t xml:space="preserve">シンダンビ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</si>
</sst>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1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2"/>
      <color rgb="FF000000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8" fillId="0" borderId="1" xfId="0" applyNumberFormat="1" applyFont="1" applyBorder="1">
      <alignment vertical="center"/>
    </xf>
    <xf numFmtId="178" fontId="8" fillId="0" borderId="4" xfId="0" applyNumberFormat="1" applyFont="1" applyBorder="1">
      <alignment vertical="center"/>
    </xf>
    <xf numFmtId="0" fontId="9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0" fillId="0" borderId="5" xfId="0" applyBorder="1" applyAlignment="1">
      <alignment horizontal="center" vertical="center"/>
    </xf>
    <xf numFmtId="0" fontId="2" fillId="0" borderId="0" xfId="0" applyFont="1">
      <alignment vertical="center"/>
    </xf>
    <xf numFmtId="49" fontId="2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2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1" xfId="0" applyNumberFormat="1" applyFill="1" applyBorder="1">
      <alignment vertical="center"/>
    </xf>
    <xf numFmtId="176" fontId="0" fillId="0" borderId="0" xfId="0" applyNumberForma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O140"/>
  <sheetViews>
    <sheetView tabSelected="1" topLeftCell="A8" zoomScaleNormal="100" workbookViewId="0">
      <selection activeCell="I28" sqref="I28"/>
    </sheetView>
  </sheetViews>
  <sheetFormatPr baseColWidth="10" defaultRowHeight="20"/>
  <cols>
    <col min="1" max="1" width="13" bestFit="1" customWidth="1"/>
    <col min="6" max="6" width="13.28515625" bestFit="1" customWidth="1"/>
    <col min="7" max="7" width="13.140625" bestFit="1" customWidth="1"/>
    <col min="8" max="8" width="10.85546875" bestFit="1" customWidth="1"/>
    <col min="9" max="18" width="10.28515625" bestFit="1" customWidth="1"/>
    <col min="19" max="19" width="10.85546875" bestFit="1" customWidth="1"/>
    <col min="20" max="20" width="11.42578125" customWidth="1"/>
    <col min="21" max="25" width="10.85546875" bestFit="1" customWidth="1"/>
  </cols>
  <sheetData>
    <row r="1" spans="1:9">
      <c r="A1" s="12" t="s">
        <v>13</v>
      </c>
      <c r="F1" t="s">
        <v>12</v>
      </c>
      <c r="G1" s="15">
        <v>44809</v>
      </c>
      <c r="H1" s="13">
        <v>0.97916666666666663</v>
      </c>
    </row>
    <row r="2" spans="1:9">
      <c r="A2" s="1" t="s">
        <v>15</v>
      </c>
      <c r="B2" s="2" t="s">
        <v>0</v>
      </c>
      <c r="C2" s="1" t="s">
        <v>1</v>
      </c>
      <c r="D2" s="2" t="s">
        <v>2</v>
      </c>
      <c r="E2" s="2" t="s">
        <v>3</v>
      </c>
      <c r="F2" s="1" t="s">
        <v>4</v>
      </c>
      <c r="G2" s="14" t="s">
        <v>5</v>
      </c>
      <c r="H2" s="1" t="s">
        <v>6</v>
      </c>
    </row>
    <row r="3" spans="1:9">
      <c r="A3" s="1" t="s">
        <v>7</v>
      </c>
      <c r="B3" s="1">
        <v>1</v>
      </c>
      <c r="C3" s="1">
        <v>0</v>
      </c>
      <c r="D3" s="1">
        <v>0</v>
      </c>
      <c r="E3" s="1">
        <v>2</v>
      </c>
      <c r="F3" s="1">
        <v>0</v>
      </c>
      <c r="G3" s="1">
        <v>0</v>
      </c>
      <c r="H3" s="1">
        <f t="shared" ref="H3:H11" si="0">SUM(B3:G3)</f>
        <v>3</v>
      </c>
    </row>
    <row r="4" spans="1:9">
      <c r="A4" s="1" t="s">
        <v>8</v>
      </c>
      <c r="B4" s="1">
        <v>2</v>
      </c>
      <c r="C4" s="1">
        <v>0</v>
      </c>
      <c r="D4" s="1">
        <v>4</v>
      </c>
      <c r="E4" s="1">
        <v>1</v>
      </c>
      <c r="F4" s="1">
        <v>0</v>
      </c>
      <c r="G4" s="1">
        <v>7</v>
      </c>
      <c r="H4" s="1">
        <f t="shared" si="0"/>
        <v>14</v>
      </c>
    </row>
    <row r="5" spans="1:9">
      <c r="A5" s="1" t="s">
        <v>9</v>
      </c>
      <c r="B5" s="1">
        <v>0</v>
      </c>
      <c r="C5" s="1">
        <v>2</v>
      </c>
      <c r="D5" s="1">
        <v>3</v>
      </c>
      <c r="E5" s="1">
        <v>8</v>
      </c>
      <c r="F5" s="1">
        <v>5</v>
      </c>
      <c r="G5" s="1">
        <v>2</v>
      </c>
      <c r="H5" s="1">
        <f t="shared" si="0"/>
        <v>20</v>
      </c>
    </row>
    <row r="6" spans="1:9">
      <c r="A6" s="1" t="s">
        <v>10</v>
      </c>
      <c r="B6" s="1">
        <v>3</v>
      </c>
      <c r="C6" s="1">
        <v>2</v>
      </c>
      <c r="D6" s="1">
        <v>0</v>
      </c>
      <c r="E6" s="1">
        <v>5</v>
      </c>
      <c r="F6" s="1">
        <v>2</v>
      </c>
      <c r="G6" s="1">
        <v>3</v>
      </c>
      <c r="H6" s="1">
        <f t="shared" si="0"/>
        <v>15</v>
      </c>
    </row>
    <row r="7" spans="1:9">
      <c r="A7" s="1" t="s">
        <v>11</v>
      </c>
      <c r="B7" s="1">
        <v>2</v>
      </c>
      <c r="C7" s="1">
        <v>4</v>
      </c>
      <c r="D7" s="1">
        <v>5</v>
      </c>
      <c r="E7" s="1">
        <v>8</v>
      </c>
      <c r="F7" s="1">
        <v>3</v>
      </c>
      <c r="G7" s="1">
        <v>4</v>
      </c>
      <c r="H7" s="1">
        <f t="shared" si="0"/>
        <v>26</v>
      </c>
    </row>
    <row r="8" spans="1:9">
      <c r="A8" s="1" t="s">
        <v>17</v>
      </c>
      <c r="B8" s="1">
        <v>0</v>
      </c>
      <c r="C8" s="1">
        <v>1</v>
      </c>
      <c r="D8" s="1">
        <v>2</v>
      </c>
      <c r="E8" s="1">
        <v>5</v>
      </c>
      <c r="F8" s="1">
        <v>1</v>
      </c>
      <c r="G8" s="1">
        <v>1</v>
      </c>
      <c r="H8" s="1">
        <f t="shared" si="0"/>
        <v>10</v>
      </c>
    </row>
    <row r="9" spans="1:9">
      <c r="A9" s="1" t="s">
        <v>18</v>
      </c>
      <c r="B9" s="8">
        <v>7</v>
      </c>
      <c r="C9" s="1">
        <v>4</v>
      </c>
      <c r="D9" s="8">
        <v>8</v>
      </c>
      <c r="E9" s="8">
        <v>10</v>
      </c>
      <c r="F9" s="1">
        <v>4</v>
      </c>
      <c r="G9" s="8">
        <v>10</v>
      </c>
      <c r="H9" s="33">
        <f t="shared" si="0"/>
        <v>43</v>
      </c>
      <c r="I9" s="34" t="s">
        <v>19</v>
      </c>
    </row>
    <row r="10" spans="1:9">
      <c r="A10" s="1" t="s">
        <v>21</v>
      </c>
      <c r="B10" s="1">
        <v>1</v>
      </c>
      <c r="C10" s="8">
        <v>5</v>
      </c>
      <c r="D10" s="1">
        <v>2</v>
      </c>
      <c r="E10" s="8">
        <v>10</v>
      </c>
      <c r="F10" s="8">
        <v>9</v>
      </c>
      <c r="G10" s="1">
        <v>8</v>
      </c>
      <c r="H10" s="1">
        <f t="shared" si="0"/>
        <v>35</v>
      </c>
      <c r="I10" s="34"/>
    </row>
    <row r="11" spans="1:9" ht="21" thickBot="1">
      <c r="A11" s="36" t="s">
        <v>35</v>
      </c>
      <c r="B11" s="36">
        <v>0</v>
      </c>
      <c r="C11" s="36">
        <v>0</v>
      </c>
      <c r="D11" s="36">
        <v>0</v>
      </c>
      <c r="E11" s="36">
        <v>2</v>
      </c>
      <c r="F11" s="37">
        <v>1</v>
      </c>
      <c r="G11" s="36">
        <v>1</v>
      </c>
      <c r="H11" s="36">
        <f t="shared" si="0"/>
        <v>4</v>
      </c>
      <c r="I11" s="34"/>
    </row>
    <row r="12" spans="1:9" ht="21" thickBot="1">
      <c r="A12" s="38" t="s">
        <v>6</v>
      </c>
      <c r="B12" s="39">
        <f>SUM(B3:B11)</f>
        <v>16</v>
      </c>
      <c r="C12" s="39">
        <f t="shared" ref="C12:H12" si="1">SUM(C3:C11)</f>
        <v>18</v>
      </c>
      <c r="D12" s="39">
        <f t="shared" si="1"/>
        <v>24</v>
      </c>
      <c r="E12" s="39">
        <f t="shared" si="1"/>
        <v>51</v>
      </c>
      <c r="F12" s="39">
        <f t="shared" si="1"/>
        <v>25</v>
      </c>
      <c r="G12" s="39">
        <f t="shared" si="1"/>
        <v>36</v>
      </c>
      <c r="H12" s="40">
        <f t="shared" si="1"/>
        <v>170</v>
      </c>
    </row>
    <row r="13" spans="1:9">
      <c r="A13" s="6" t="s">
        <v>16</v>
      </c>
      <c r="B13" s="5">
        <f>B12/247</f>
        <v>6.4777327935222673E-2</v>
      </c>
      <c r="C13" s="5">
        <f>C12/303</f>
        <v>5.9405940594059403E-2</v>
      </c>
      <c r="D13" s="5">
        <f>D12/324</f>
        <v>7.407407407407407E-2</v>
      </c>
      <c r="E13" s="5">
        <f>E12/545</f>
        <v>9.3577981651376152E-2</v>
      </c>
      <c r="F13" s="5">
        <f>F12/300</f>
        <v>8.3333333333333329E-2</v>
      </c>
      <c r="G13" s="7">
        <f>G12/183</f>
        <v>0.19672131147540983</v>
      </c>
      <c r="H13" s="5">
        <f>H12/1902</f>
        <v>8.9379600420609884E-2</v>
      </c>
    </row>
    <row r="15" spans="1:9">
      <c r="A15" s="31" t="s">
        <v>33</v>
      </c>
    </row>
    <row r="16" spans="1:9">
      <c r="A16" s="1" t="s">
        <v>14</v>
      </c>
      <c r="B16" s="2" t="s">
        <v>0</v>
      </c>
      <c r="C16" s="1" t="s">
        <v>1</v>
      </c>
      <c r="D16" s="2" t="s">
        <v>2</v>
      </c>
      <c r="E16" s="2" t="s">
        <v>3</v>
      </c>
      <c r="F16" s="1" t="s">
        <v>4</v>
      </c>
      <c r="G16" s="14" t="s">
        <v>5</v>
      </c>
      <c r="H16" s="1" t="s">
        <v>6</v>
      </c>
    </row>
    <row r="17" spans="1:41">
      <c r="A17" s="3">
        <v>44805</v>
      </c>
      <c r="B17" s="1"/>
      <c r="C17" s="1"/>
      <c r="D17" s="1"/>
      <c r="E17" s="1"/>
      <c r="F17" s="1">
        <v>1</v>
      </c>
      <c r="G17" s="1">
        <v>1</v>
      </c>
      <c r="H17" s="1">
        <f t="shared" ref="H17:H19" si="2">SUM(B17:G17)</f>
        <v>2</v>
      </c>
    </row>
    <row r="18" spans="1:41">
      <c r="A18" s="3">
        <v>44806</v>
      </c>
      <c r="B18" s="1"/>
      <c r="C18" s="1"/>
      <c r="D18" s="1"/>
      <c r="E18" s="1">
        <v>1</v>
      </c>
      <c r="F18" s="1"/>
      <c r="G18" s="1"/>
      <c r="H18" s="1">
        <f t="shared" si="2"/>
        <v>1</v>
      </c>
    </row>
    <row r="19" spans="1:41">
      <c r="A19" s="3">
        <v>44809</v>
      </c>
      <c r="B19" s="1"/>
      <c r="C19" s="1"/>
      <c r="D19" s="1"/>
      <c r="E19" s="1">
        <v>1</v>
      </c>
      <c r="F19" s="1"/>
      <c r="G19" s="1"/>
      <c r="H19" s="1">
        <f t="shared" si="2"/>
        <v>1</v>
      </c>
    </row>
    <row r="20" spans="1:41">
      <c r="A20" s="1" t="s">
        <v>36</v>
      </c>
      <c r="B20" s="1">
        <f>SUM(B17:B19)</f>
        <v>0</v>
      </c>
      <c r="C20" s="1">
        <f t="shared" ref="C20:H20" si="3">SUM(C17:C19)</f>
        <v>0</v>
      </c>
      <c r="D20" s="1">
        <f t="shared" si="3"/>
        <v>0</v>
      </c>
      <c r="E20" s="1">
        <f t="shared" si="3"/>
        <v>2</v>
      </c>
      <c r="F20" s="1">
        <f t="shared" si="3"/>
        <v>1</v>
      </c>
      <c r="G20" s="1">
        <f t="shared" si="3"/>
        <v>1</v>
      </c>
      <c r="H20" s="1">
        <f t="shared" si="3"/>
        <v>4</v>
      </c>
      <c r="I20" s="4"/>
    </row>
    <row r="22" spans="1:41">
      <c r="A22" s="3">
        <v>44806</v>
      </c>
      <c r="B22" s="4" t="s">
        <v>38</v>
      </c>
      <c r="C22" t="s">
        <v>39</v>
      </c>
    </row>
    <row r="23" spans="1:41">
      <c r="A23" s="42">
        <v>44810</v>
      </c>
      <c r="B23" s="4" t="s">
        <v>41</v>
      </c>
      <c r="C23" t="s">
        <v>42</v>
      </c>
    </row>
    <row r="25" spans="1:41">
      <c r="A25" s="12" t="s">
        <v>34</v>
      </c>
    </row>
    <row r="26" spans="1:41">
      <c r="A26" s="19" t="s">
        <v>0</v>
      </c>
      <c r="B26" s="1" t="s">
        <v>28</v>
      </c>
      <c r="C26" s="20" t="s">
        <v>29</v>
      </c>
      <c r="D26" s="20" t="s">
        <v>30</v>
      </c>
      <c r="E26" s="20" t="s">
        <v>31</v>
      </c>
      <c r="F26" s="20" t="s">
        <v>37</v>
      </c>
      <c r="G26" s="10" t="s">
        <v>32</v>
      </c>
      <c r="U26" s="4"/>
      <c r="AB26" s="4"/>
      <c r="AC26" s="4"/>
      <c r="AD26" s="4"/>
      <c r="AE26" s="21"/>
      <c r="AJ26" s="22"/>
      <c r="AK26" s="22"/>
      <c r="AO26" s="4"/>
    </row>
    <row r="27" spans="1:41">
      <c r="A27" s="4"/>
      <c r="B27" s="23">
        <v>1</v>
      </c>
      <c r="C27" s="11">
        <v>0</v>
      </c>
      <c r="D27" s="11">
        <v>1</v>
      </c>
      <c r="E27" s="11">
        <v>0</v>
      </c>
      <c r="F27" s="11">
        <v>0</v>
      </c>
      <c r="G27" s="11">
        <v>5</v>
      </c>
      <c r="U27" s="4"/>
      <c r="AB27" s="4"/>
      <c r="AC27" s="4"/>
      <c r="AD27" s="4"/>
      <c r="AE27" s="21"/>
      <c r="AJ27" s="22"/>
      <c r="AK27" s="22"/>
      <c r="AO27" s="4"/>
    </row>
    <row r="28" spans="1:41">
      <c r="A28" s="4"/>
      <c r="B28" s="23">
        <v>2</v>
      </c>
      <c r="C28" s="11">
        <v>0</v>
      </c>
      <c r="D28" s="11">
        <v>2</v>
      </c>
      <c r="E28" s="11">
        <v>0</v>
      </c>
      <c r="F28" s="11">
        <v>0</v>
      </c>
      <c r="G28" s="11">
        <v>5</v>
      </c>
      <c r="H28" s="4"/>
      <c r="I28" s="4"/>
      <c r="J28" s="4"/>
      <c r="K28" s="4"/>
      <c r="L28" s="15"/>
      <c r="M28" s="15"/>
      <c r="N28" s="15"/>
      <c r="O28" s="15"/>
      <c r="U28" s="4"/>
      <c r="X28" s="4"/>
      <c r="Y28" s="24"/>
      <c r="Z28" s="24"/>
      <c r="AA28" s="24"/>
      <c r="AB28" s="25"/>
      <c r="AC28" s="25"/>
      <c r="AD28" s="25"/>
      <c r="AE28" s="26"/>
      <c r="AF28" s="21"/>
      <c r="AG28" s="21"/>
      <c r="AJ28" s="22"/>
      <c r="AK28" s="22"/>
      <c r="AL28" s="22"/>
      <c r="AO28" s="4"/>
    </row>
    <row r="29" spans="1:41">
      <c r="A29" s="4"/>
      <c r="B29" s="23">
        <v>3</v>
      </c>
      <c r="C29" s="11">
        <v>0</v>
      </c>
      <c r="D29" s="11">
        <v>2</v>
      </c>
      <c r="E29" s="11">
        <v>1</v>
      </c>
      <c r="F29" s="11">
        <v>0</v>
      </c>
      <c r="G29" s="11">
        <v>4</v>
      </c>
      <c r="H29" s="4"/>
      <c r="I29" s="4"/>
      <c r="J29" s="4"/>
      <c r="K29" s="4"/>
      <c r="L29" s="15"/>
      <c r="M29" s="15"/>
      <c r="N29" s="15"/>
      <c r="O29" s="15"/>
      <c r="U29" s="4"/>
      <c r="X29" s="4"/>
      <c r="Y29" s="24"/>
      <c r="Z29" s="24"/>
      <c r="AA29" s="24"/>
      <c r="AB29" s="25"/>
      <c r="AC29" s="25"/>
      <c r="AD29" s="25"/>
      <c r="AE29" s="26"/>
      <c r="AF29" s="21"/>
      <c r="AG29" s="21"/>
      <c r="AJ29" s="22"/>
      <c r="AK29" s="22"/>
      <c r="AL29" s="22"/>
      <c r="AO29" s="4"/>
    </row>
    <row r="30" spans="1:41">
      <c r="A30" s="4"/>
      <c r="B30" s="23">
        <v>4</v>
      </c>
      <c r="C30" s="11">
        <v>0</v>
      </c>
      <c r="D30" s="11">
        <v>2</v>
      </c>
      <c r="E30" s="11">
        <v>0</v>
      </c>
      <c r="F30" s="11">
        <v>0</v>
      </c>
      <c r="G30" s="11">
        <v>2</v>
      </c>
      <c r="H30" s="4"/>
      <c r="I30" s="4"/>
      <c r="J30" s="4"/>
      <c r="K30" s="4"/>
      <c r="L30" s="15"/>
      <c r="M30" s="15"/>
      <c r="N30" s="15"/>
      <c r="O30" s="15"/>
      <c r="U30" s="4"/>
      <c r="X30" s="4"/>
      <c r="Y30" s="24"/>
      <c r="Z30" s="24"/>
      <c r="AA30" s="24"/>
      <c r="AB30" s="25"/>
      <c r="AC30" s="25"/>
      <c r="AD30" s="25"/>
      <c r="AE30" s="26"/>
      <c r="AF30" s="21"/>
      <c r="AG30" s="21"/>
      <c r="AJ30" s="22"/>
      <c r="AK30" s="22"/>
      <c r="AL30" s="22"/>
      <c r="AO30" s="4"/>
    </row>
    <row r="31" spans="1:41">
      <c r="A31" s="4"/>
      <c r="B31" s="23" t="s">
        <v>6</v>
      </c>
      <c r="C31" s="27">
        <v>0</v>
      </c>
      <c r="D31" s="27">
        <v>7</v>
      </c>
      <c r="E31" s="27">
        <v>1</v>
      </c>
      <c r="F31" s="27">
        <v>0</v>
      </c>
      <c r="G31" s="27">
        <v>16</v>
      </c>
      <c r="H31" s="4"/>
      <c r="I31" s="4"/>
      <c r="J31" s="4"/>
      <c r="K31" s="4"/>
      <c r="L31" s="15"/>
      <c r="M31" s="15"/>
      <c r="N31" s="15"/>
      <c r="O31" s="15"/>
      <c r="U31" s="4"/>
      <c r="X31" s="4"/>
      <c r="Y31" s="24"/>
      <c r="Z31" s="24"/>
      <c r="AA31" s="24"/>
      <c r="AB31" s="25"/>
      <c r="AC31" s="25"/>
      <c r="AD31" s="25"/>
      <c r="AE31" s="26"/>
      <c r="AF31" s="21"/>
      <c r="AG31" s="21"/>
      <c r="AJ31" s="22"/>
      <c r="AK31" s="22"/>
      <c r="AL31" s="22"/>
      <c r="AO31" s="4"/>
    </row>
    <row r="32" spans="1:41">
      <c r="A32" s="28" t="s">
        <v>1</v>
      </c>
      <c r="B32" s="1" t="s">
        <v>28</v>
      </c>
      <c r="C32" s="20" t="s">
        <v>29</v>
      </c>
      <c r="D32" s="20" t="s">
        <v>30</v>
      </c>
      <c r="E32" s="20" t="s">
        <v>31</v>
      </c>
      <c r="F32" s="20" t="s">
        <v>37</v>
      </c>
      <c r="G32" s="10" t="s">
        <v>32</v>
      </c>
      <c r="H32" s="4"/>
      <c r="I32" s="4"/>
      <c r="J32" s="4"/>
      <c r="K32" s="4"/>
      <c r="L32" s="15"/>
      <c r="M32" s="15"/>
      <c r="N32" s="15"/>
      <c r="O32" s="15"/>
      <c r="U32" s="4"/>
      <c r="X32" s="4"/>
      <c r="Y32" s="24"/>
      <c r="Z32" s="24"/>
      <c r="AA32" s="24"/>
      <c r="AB32" s="25"/>
      <c r="AC32" s="25"/>
      <c r="AD32" s="25"/>
      <c r="AE32" s="26"/>
      <c r="AF32" s="21"/>
      <c r="AG32" s="21"/>
      <c r="AJ32" s="22"/>
      <c r="AK32" s="22"/>
      <c r="AL32" s="22"/>
      <c r="AO32" s="4"/>
    </row>
    <row r="33" spans="1:41">
      <c r="A33" s="4"/>
      <c r="B33" s="23">
        <v>1</v>
      </c>
      <c r="C33" s="11">
        <v>0</v>
      </c>
      <c r="D33" s="11">
        <v>0</v>
      </c>
      <c r="E33" s="11">
        <v>0</v>
      </c>
      <c r="F33" s="11">
        <v>0</v>
      </c>
      <c r="G33" s="11">
        <v>3</v>
      </c>
      <c r="H33" s="4"/>
      <c r="I33" s="4"/>
      <c r="J33" s="4"/>
      <c r="K33" s="4"/>
      <c r="L33" s="15"/>
      <c r="M33" s="15"/>
      <c r="N33" s="15"/>
      <c r="O33" s="15"/>
      <c r="U33" s="4"/>
      <c r="X33" s="4"/>
      <c r="Y33" s="24"/>
      <c r="Z33" s="24"/>
      <c r="AA33" s="24"/>
      <c r="AB33" s="25"/>
      <c r="AC33" s="25"/>
      <c r="AD33" s="25"/>
      <c r="AE33" s="26"/>
      <c r="AF33" s="21"/>
      <c r="AG33" s="21"/>
      <c r="AJ33" s="22"/>
      <c r="AK33" s="22"/>
      <c r="AL33" s="22"/>
      <c r="AO33" s="4"/>
    </row>
    <row r="34" spans="1:41">
      <c r="A34" s="4"/>
      <c r="B34" s="23">
        <v>2</v>
      </c>
      <c r="C34" s="11">
        <v>0</v>
      </c>
      <c r="D34" s="11">
        <v>1</v>
      </c>
      <c r="E34" s="11">
        <v>2</v>
      </c>
      <c r="F34" s="11">
        <v>0</v>
      </c>
      <c r="G34" s="11">
        <v>7</v>
      </c>
      <c r="H34" s="4"/>
      <c r="I34" s="4"/>
      <c r="J34" s="4"/>
      <c r="K34" s="4"/>
      <c r="L34" s="15"/>
      <c r="M34" s="15"/>
      <c r="N34" s="15"/>
      <c r="O34" s="15"/>
      <c r="U34" s="4"/>
      <c r="X34" s="4"/>
      <c r="Y34" s="24"/>
      <c r="Z34" s="24"/>
      <c r="AA34" s="24"/>
      <c r="AB34" s="25"/>
      <c r="AC34" s="25"/>
      <c r="AD34" s="25"/>
      <c r="AE34" s="26"/>
      <c r="AF34" s="21"/>
      <c r="AG34" s="21"/>
      <c r="AJ34" s="22"/>
      <c r="AK34" s="22"/>
      <c r="AL34" s="22"/>
      <c r="AO34" s="4"/>
    </row>
    <row r="35" spans="1:41">
      <c r="A35" s="4"/>
      <c r="B35" s="23">
        <v>3</v>
      </c>
      <c r="C35" s="11">
        <v>1</v>
      </c>
      <c r="D35" s="11">
        <v>2</v>
      </c>
      <c r="E35" s="11">
        <v>1</v>
      </c>
      <c r="F35" s="11">
        <v>0</v>
      </c>
      <c r="G35" s="11">
        <v>4</v>
      </c>
      <c r="H35" s="4"/>
      <c r="I35" s="4"/>
      <c r="J35" s="4"/>
      <c r="K35" s="4"/>
      <c r="L35" s="15"/>
      <c r="M35" s="15"/>
      <c r="N35" s="15"/>
      <c r="O35" s="15"/>
      <c r="U35" s="4"/>
      <c r="X35" s="4"/>
      <c r="Y35" s="24"/>
      <c r="Z35" s="24"/>
      <c r="AA35" s="24"/>
      <c r="AB35" s="25"/>
      <c r="AC35" s="25"/>
      <c r="AD35" s="25"/>
      <c r="AE35" s="26"/>
      <c r="AF35" s="21"/>
      <c r="AG35" s="21"/>
      <c r="AJ35" s="22"/>
      <c r="AK35" s="22"/>
      <c r="AL35" s="22"/>
      <c r="AM35" s="22"/>
      <c r="AN35" s="29"/>
      <c r="AO35" s="4"/>
    </row>
    <row r="36" spans="1:41">
      <c r="B36" s="23">
        <v>4</v>
      </c>
      <c r="C36" s="11">
        <v>0</v>
      </c>
      <c r="D36" s="11">
        <v>1</v>
      </c>
      <c r="E36" s="11">
        <v>2</v>
      </c>
      <c r="F36" s="11">
        <v>0</v>
      </c>
      <c r="G36" s="11">
        <v>4</v>
      </c>
      <c r="H36" s="4"/>
      <c r="I36" s="4"/>
      <c r="J36" s="4"/>
      <c r="K36" s="4"/>
      <c r="L36" s="15"/>
      <c r="M36" s="15"/>
      <c r="N36" s="15"/>
      <c r="O36" s="15"/>
      <c r="U36" s="4"/>
      <c r="X36" s="4"/>
      <c r="Y36" s="24"/>
      <c r="Z36" s="24"/>
      <c r="AA36" s="24"/>
      <c r="AB36" s="25"/>
      <c r="AC36" s="25"/>
      <c r="AD36" s="25"/>
      <c r="AE36" s="26"/>
      <c r="AF36" s="21"/>
      <c r="AG36" s="21"/>
      <c r="AJ36" s="22"/>
      <c r="AK36" s="22"/>
      <c r="AL36" s="22"/>
      <c r="AM36" s="22"/>
      <c r="AO36" s="4"/>
    </row>
    <row r="37" spans="1:41">
      <c r="B37" s="23" t="s">
        <v>6</v>
      </c>
      <c r="C37" s="27">
        <v>1</v>
      </c>
      <c r="D37" s="27">
        <v>4</v>
      </c>
      <c r="E37" s="27">
        <v>5</v>
      </c>
      <c r="F37" s="27">
        <v>0</v>
      </c>
      <c r="G37" s="27">
        <v>18</v>
      </c>
      <c r="H37" s="4"/>
      <c r="I37" s="4"/>
      <c r="J37" s="4"/>
      <c r="K37" s="4"/>
      <c r="L37" s="15"/>
      <c r="M37" s="15"/>
      <c r="N37" s="15"/>
      <c r="O37" s="15"/>
      <c r="U37" s="4"/>
      <c r="X37" s="4"/>
      <c r="Y37" s="24"/>
      <c r="Z37" s="24"/>
      <c r="AA37" s="24"/>
      <c r="AB37" s="25"/>
      <c r="AC37" s="25"/>
      <c r="AD37" s="25"/>
      <c r="AE37" s="26"/>
      <c r="AF37" s="21"/>
      <c r="AG37" s="21"/>
      <c r="AJ37" s="22"/>
      <c r="AK37" s="22"/>
      <c r="AL37" s="22"/>
      <c r="AM37" s="22"/>
      <c r="AO37" s="4"/>
    </row>
    <row r="38" spans="1:41">
      <c r="A38" s="19" t="s">
        <v>2</v>
      </c>
      <c r="B38" s="1" t="s">
        <v>28</v>
      </c>
      <c r="C38" s="20" t="s">
        <v>29</v>
      </c>
      <c r="D38" s="20" t="s">
        <v>30</v>
      </c>
      <c r="E38" s="20" t="s">
        <v>31</v>
      </c>
      <c r="F38" s="20" t="s">
        <v>37</v>
      </c>
      <c r="G38" s="10" t="s">
        <v>32</v>
      </c>
      <c r="H38" s="4"/>
      <c r="I38" s="4"/>
      <c r="J38" s="4"/>
      <c r="K38" s="4"/>
      <c r="L38" s="15"/>
      <c r="M38" s="15"/>
      <c r="N38" s="15"/>
      <c r="O38" s="15"/>
      <c r="U38" s="4"/>
      <c r="X38" s="4"/>
      <c r="Y38" s="24"/>
      <c r="Z38" s="24"/>
      <c r="AA38" s="24"/>
      <c r="AB38" s="25"/>
      <c r="AC38" s="25"/>
      <c r="AD38" s="25"/>
      <c r="AE38" s="26"/>
      <c r="AF38" s="21"/>
      <c r="AG38" s="21"/>
      <c r="AJ38" s="22"/>
      <c r="AK38" s="22"/>
      <c r="AL38" s="22"/>
      <c r="AO38" s="4"/>
    </row>
    <row r="39" spans="1:41">
      <c r="A39" s="4"/>
      <c r="B39" s="23">
        <v>1</v>
      </c>
      <c r="C39" s="11">
        <v>1</v>
      </c>
      <c r="D39" s="11">
        <v>1</v>
      </c>
      <c r="E39" s="11">
        <v>0</v>
      </c>
      <c r="F39" s="11">
        <v>0</v>
      </c>
      <c r="G39" s="11">
        <v>8</v>
      </c>
      <c r="H39" s="4"/>
      <c r="I39" s="4"/>
      <c r="J39" s="4"/>
      <c r="K39" s="4"/>
      <c r="L39" s="15"/>
      <c r="M39" s="15"/>
      <c r="N39" s="15"/>
      <c r="O39" s="15"/>
      <c r="U39" s="4"/>
      <c r="X39" s="4"/>
      <c r="Y39" s="24"/>
      <c r="Z39" s="24"/>
      <c r="AA39" s="24"/>
      <c r="AB39" s="25"/>
      <c r="AC39" s="25"/>
      <c r="AD39" s="25"/>
      <c r="AE39" s="26"/>
      <c r="AF39" s="21"/>
      <c r="AG39" s="21"/>
      <c r="AJ39" s="22"/>
      <c r="AK39" s="22"/>
      <c r="AL39" s="22"/>
      <c r="AM39" s="22"/>
      <c r="AO39" s="4"/>
    </row>
    <row r="40" spans="1:41">
      <c r="A40" s="4"/>
      <c r="B40" s="23">
        <v>2</v>
      </c>
      <c r="C40" s="11">
        <v>0</v>
      </c>
      <c r="D40" s="11">
        <v>2</v>
      </c>
      <c r="E40" s="11">
        <v>0</v>
      </c>
      <c r="F40" s="11">
        <v>0</v>
      </c>
      <c r="G40" s="11">
        <v>4</v>
      </c>
      <c r="H40" s="4"/>
      <c r="I40" s="4"/>
      <c r="J40" s="4"/>
      <c r="K40" s="4"/>
      <c r="L40" s="15"/>
      <c r="M40" s="15"/>
      <c r="N40" s="15"/>
      <c r="O40" s="15"/>
      <c r="U40" s="4"/>
      <c r="X40" s="4"/>
      <c r="Y40" s="24"/>
      <c r="Z40" s="24"/>
      <c r="AA40" s="24"/>
      <c r="AB40" s="25"/>
      <c r="AC40" s="25"/>
      <c r="AD40" s="25"/>
      <c r="AE40" s="26"/>
      <c r="AF40" s="21"/>
      <c r="AG40" s="21"/>
      <c r="AJ40" s="22"/>
      <c r="AK40" s="22"/>
      <c r="AL40" s="22"/>
      <c r="AM40" s="22"/>
      <c r="AO40" s="4"/>
    </row>
    <row r="41" spans="1:41">
      <c r="B41" s="23">
        <v>3</v>
      </c>
      <c r="C41" s="11">
        <v>0</v>
      </c>
      <c r="D41" s="11">
        <v>2</v>
      </c>
      <c r="E41" s="11">
        <v>1</v>
      </c>
      <c r="F41" s="11">
        <v>0</v>
      </c>
      <c r="G41" s="11">
        <v>5</v>
      </c>
      <c r="H41" s="4"/>
      <c r="I41" s="4"/>
      <c r="J41" s="4"/>
      <c r="K41" s="4"/>
      <c r="L41" s="15"/>
      <c r="M41" s="15"/>
      <c r="N41" s="15"/>
      <c r="O41" s="15"/>
      <c r="U41" s="4"/>
      <c r="X41" s="4"/>
      <c r="Y41" s="24"/>
      <c r="Z41" s="24"/>
      <c r="AA41" s="24"/>
      <c r="AB41" s="25"/>
      <c r="AC41" s="25"/>
      <c r="AD41" s="25"/>
      <c r="AE41" s="26"/>
      <c r="AF41" s="21"/>
      <c r="AG41" s="21"/>
      <c r="AJ41" s="22"/>
      <c r="AK41" s="22"/>
      <c r="AL41" s="22"/>
      <c r="AM41" s="22"/>
      <c r="AO41" s="4"/>
    </row>
    <row r="42" spans="1:41">
      <c r="A42" s="4"/>
      <c r="B42" s="23">
        <v>4</v>
      </c>
      <c r="C42" s="11">
        <v>1</v>
      </c>
      <c r="D42" s="11">
        <v>3</v>
      </c>
      <c r="E42" s="11">
        <v>1</v>
      </c>
      <c r="F42" s="11">
        <v>0</v>
      </c>
      <c r="G42" s="11">
        <v>7</v>
      </c>
      <c r="H42" s="4"/>
      <c r="I42" s="4"/>
      <c r="J42" s="4"/>
      <c r="K42" s="4"/>
      <c r="L42" s="15"/>
      <c r="M42" s="15"/>
      <c r="N42" s="15"/>
      <c r="O42" s="15"/>
      <c r="U42" s="4"/>
      <c r="X42" s="4"/>
      <c r="Y42" s="24"/>
      <c r="Z42" s="24"/>
      <c r="AA42" s="24"/>
      <c r="AB42" s="25"/>
      <c r="AC42" s="25"/>
      <c r="AD42" s="25"/>
      <c r="AE42" s="26"/>
      <c r="AF42" s="21"/>
      <c r="AG42" s="21"/>
      <c r="AJ42" s="22"/>
      <c r="AK42" s="22"/>
      <c r="AL42" s="22"/>
      <c r="AM42" s="22"/>
      <c r="AO42" s="4"/>
    </row>
    <row r="43" spans="1:41">
      <c r="B43" s="23" t="s">
        <v>6</v>
      </c>
      <c r="C43" s="27">
        <v>2</v>
      </c>
      <c r="D43" s="27">
        <v>8</v>
      </c>
      <c r="E43" s="27">
        <v>2</v>
      </c>
      <c r="F43" s="27">
        <v>0</v>
      </c>
      <c r="G43" s="27">
        <v>24</v>
      </c>
      <c r="H43" s="4"/>
      <c r="I43" s="4"/>
      <c r="J43" s="4"/>
      <c r="K43" s="4"/>
      <c r="L43" s="15"/>
      <c r="M43" s="15"/>
      <c r="N43" s="15"/>
      <c r="O43" s="15"/>
      <c r="U43" s="4"/>
      <c r="X43" s="4"/>
      <c r="Y43" s="24"/>
      <c r="Z43" s="24"/>
      <c r="AA43" s="24"/>
      <c r="AB43" s="25"/>
      <c r="AC43" s="25"/>
      <c r="AD43" s="25"/>
      <c r="AE43" s="26"/>
      <c r="AF43" s="21"/>
      <c r="AG43" s="21"/>
      <c r="AJ43" s="22"/>
      <c r="AK43" s="22"/>
      <c r="AL43" s="22"/>
      <c r="AM43" s="22"/>
      <c r="AO43" s="4"/>
    </row>
    <row r="44" spans="1:41">
      <c r="A44" s="19" t="s">
        <v>3</v>
      </c>
      <c r="B44" s="1" t="s">
        <v>28</v>
      </c>
      <c r="C44" s="20" t="s">
        <v>29</v>
      </c>
      <c r="D44" s="20" t="s">
        <v>30</v>
      </c>
      <c r="E44" s="20" t="s">
        <v>31</v>
      </c>
      <c r="F44" s="20" t="s">
        <v>37</v>
      </c>
      <c r="G44" s="10" t="s">
        <v>32</v>
      </c>
      <c r="H44" s="4"/>
      <c r="I44" s="4"/>
      <c r="J44" s="4"/>
      <c r="K44" s="4"/>
      <c r="L44" s="15"/>
      <c r="M44" s="15"/>
      <c r="N44" s="15"/>
      <c r="O44" s="15"/>
      <c r="U44" s="4"/>
      <c r="X44" s="4"/>
      <c r="Y44" s="24"/>
      <c r="Z44" s="24"/>
      <c r="AA44" s="24"/>
      <c r="AB44" s="25"/>
      <c r="AC44" s="25"/>
      <c r="AD44" s="25"/>
      <c r="AE44" s="26"/>
      <c r="AF44" s="21"/>
      <c r="AG44" s="21"/>
      <c r="AJ44" s="22"/>
      <c r="AK44" s="22"/>
      <c r="AL44" s="22"/>
      <c r="AO44" s="4"/>
    </row>
    <row r="45" spans="1:41">
      <c r="A45" s="4"/>
      <c r="B45" s="23">
        <v>1</v>
      </c>
      <c r="C45" s="11">
        <v>0</v>
      </c>
      <c r="D45" s="11">
        <v>0</v>
      </c>
      <c r="E45" s="11">
        <v>1</v>
      </c>
      <c r="F45" s="11">
        <v>0</v>
      </c>
      <c r="G45" s="11">
        <v>8</v>
      </c>
      <c r="H45" s="4"/>
      <c r="I45" s="4"/>
      <c r="J45" s="4"/>
      <c r="K45" s="4"/>
      <c r="L45" s="15"/>
      <c r="M45" s="15"/>
      <c r="N45" s="15"/>
      <c r="O45" s="15"/>
      <c r="U45" s="4"/>
      <c r="X45" s="4"/>
      <c r="Y45" s="24"/>
      <c r="Z45" s="24"/>
      <c r="AA45" s="24"/>
      <c r="AB45" s="25"/>
      <c r="AC45" s="25"/>
      <c r="AD45" s="25"/>
      <c r="AE45" s="26"/>
      <c r="AF45" s="21"/>
      <c r="AG45" s="21"/>
      <c r="AJ45" s="22"/>
      <c r="AK45" s="22"/>
      <c r="AL45" s="22"/>
      <c r="AO45" s="4"/>
    </row>
    <row r="46" spans="1:41">
      <c r="B46" s="23">
        <v>2</v>
      </c>
      <c r="C46" s="11">
        <v>2</v>
      </c>
      <c r="D46" s="11">
        <v>5</v>
      </c>
      <c r="E46" s="11">
        <v>3</v>
      </c>
      <c r="F46" s="11">
        <v>1</v>
      </c>
      <c r="G46" s="11">
        <v>17</v>
      </c>
      <c r="H46" s="4"/>
      <c r="I46" s="4"/>
      <c r="J46" s="4"/>
      <c r="K46" s="4"/>
      <c r="L46" s="15"/>
      <c r="M46" s="15"/>
      <c r="N46" s="15"/>
      <c r="O46" s="15"/>
      <c r="U46" s="4"/>
      <c r="X46" s="4"/>
      <c r="Y46" s="24"/>
      <c r="Z46" s="24"/>
      <c r="AA46" s="24"/>
      <c r="AB46" s="25"/>
      <c r="AC46" s="25"/>
      <c r="AD46" s="25"/>
      <c r="AE46" s="26"/>
      <c r="AF46" s="21"/>
      <c r="AG46" s="21"/>
      <c r="AJ46" s="22"/>
      <c r="AK46" s="22"/>
      <c r="AL46" s="22"/>
      <c r="AO46" s="4"/>
    </row>
    <row r="47" spans="1:41">
      <c r="A47" s="4"/>
      <c r="B47" s="23">
        <v>3</v>
      </c>
      <c r="C47" s="11">
        <v>2</v>
      </c>
      <c r="D47" s="11">
        <v>4</v>
      </c>
      <c r="E47" s="11">
        <v>6</v>
      </c>
      <c r="F47" s="11">
        <v>1</v>
      </c>
      <c r="G47" s="11">
        <v>17</v>
      </c>
      <c r="H47" s="4"/>
      <c r="I47" s="4"/>
      <c r="J47" s="4"/>
      <c r="K47" s="4"/>
      <c r="L47" s="15"/>
      <c r="M47" s="15"/>
      <c r="N47" s="15"/>
      <c r="O47" s="15"/>
      <c r="U47" s="4"/>
      <c r="X47" s="4"/>
      <c r="Y47" s="24"/>
      <c r="Z47" s="24"/>
      <c r="AA47" s="24"/>
      <c r="AB47" s="25"/>
      <c r="AC47" s="25"/>
      <c r="AD47" s="25"/>
      <c r="AE47" s="26"/>
      <c r="AF47" s="21"/>
      <c r="AG47" s="21"/>
      <c r="AJ47" s="22"/>
      <c r="AK47" s="22"/>
      <c r="AL47" s="22"/>
      <c r="AO47" s="4"/>
    </row>
    <row r="48" spans="1:41">
      <c r="A48" s="4"/>
      <c r="B48" s="23">
        <v>4</v>
      </c>
      <c r="C48" s="11">
        <v>1</v>
      </c>
      <c r="D48" s="11">
        <v>1</v>
      </c>
      <c r="E48" s="11">
        <v>2</v>
      </c>
      <c r="F48" s="11">
        <v>0</v>
      </c>
      <c r="G48" s="11">
        <v>9</v>
      </c>
      <c r="H48" s="4"/>
      <c r="I48" s="4"/>
      <c r="J48" s="4"/>
      <c r="K48" s="4"/>
      <c r="L48" s="15"/>
      <c r="M48" s="15"/>
      <c r="N48" s="15"/>
      <c r="O48" s="15"/>
      <c r="U48" s="4"/>
      <c r="X48" s="4"/>
      <c r="Y48" s="24"/>
      <c r="Z48" s="24"/>
      <c r="AA48" s="24"/>
      <c r="AB48" s="25"/>
      <c r="AC48" s="25"/>
      <c r="AD48" s="25"/>
      <c r="AE48" s="26"/>
      <c r="AF48" s="21"/>
      <c r="AG48" s="21"/>
      <c r="AJ48" s="22"/>
      <c r="AK48" s="22"/>
      <c r="AL48" s="22"/>
      <c r="AO48" s="4"/>
    </row>
    <row r="49" spans="1:41">
      <c r="B49" s="23" t="s">
        <v>6</v>
      </c>
      <c r="C49" s="27">
        <v>5</v>
      </c>
      <c r="D49" s="27">
        <v>10</v>
      </c>
      <c r="E49" s="27">
        <v>12</v>
      </c>
      <c r="F49" s="27">
        <v>2</v>
      </c>
      <c r="G49" s="27">
        <v>51</v>
      </c>
      <c r="H49" s="4"/>
      <c r="I49" s="4"/>
      <c r="J49" s="4"/>
      <c r="K49" s="4"/>
      <c r="L49" s="15"/>
      <c r="M49" s="15"/>
      <c r="N49" s="15"/>
      <c r="O49" s="15"/>
      <c r="U49" s="4"/>
      <c r="X49" s="4"/>
      <c r="Y49" s="24"/>
      <c r="Z49" s="24"/>
      <c r="AA49" s="24"/>
      <c r="AB49" s="25"/>
      <c r="AC49" s="25"/>
      <c r="AD49" s="25"/>
      <c r="AE49" s="26"/>
      <c r="AF49" s="21"/>
      <c r="AG49" s="21"/>
      <c r="AJ49" s="22"/>
      <c r="AK49" s="22"/>
      <c r="AL49" s="22"/>
      <c r="AO49" s="4"/>
    </row>
    <row r="50" spans="1:41">
      <c r="A50" s="28" t="s">
        <v>4</v>
      </c>
      <c r="B50" s="1" t="s">
        <v>28</v>
      </c>
      <c r="C50" s="20" t="s">
        <v>29</v>
      </c>
      <c r="D50" s="20" t="s">
        <v>30</v>
      </c>
      <c r="E50" s="20" t="s">
        <v>31</v>
      </c>
      <c r="F50" s="20" t="s">
        <v>37</v>
      </c>
      <c r="G50" s="10" t="s">
        <v>32</v>
      </c>
      <c r="H50" s="4"/>
      <c r="I50" s="4"/>
      <c r="J50" s="4"/>
      <c r="K50" s="4"/>
      <c r="L50" s="15"/>
      <c r="M50" s="15"/>
      <c r="N50" s="15"/>
      <c r="O50" s="15"/>
      <c r="U50" s="4"/>
      <c r="X50" s="4"/>
      <c r="Y50" s="24"/>
      <c r="Z50" s="24"/>
      <c r="AA50" s="24"/>
      <c r="AB50" s="25"/>
      <c r="AC50" s="25"/>
      <c r="AD50" s="25"/>
      <c r="AE50" s="26"/>
      <c r="AF50" s="21"/>
      <c r="AG50" s="21"/>
      <c r="AJ50" s="22"/>
      <c r="AK50" s="22"/>
      <c r="AL50" s="22"/>
      <c r="AO50" s="4"/>
    </row>
    <row r="51" spans="1:41">
      <c r="A51" s="4"/>
      <c r="B51" s="23">
        <v>1</v>
      </c>
      <c r="C51" s="11">
        <v>0</v>
      </c>
      <c r="D51" s="11">
        <v>1</v>
      </c>
      <c r="E51" s="11">
        <v>0</v>
      </c>
      <c r="F51" s="11">
        <v>0</v>
      </c>
      <c r="G51" s="11">
        <v>4</v>
      </c>
      <c r="H51" s="4"/>
      <c r="I51" s="4"/>
      <c r="J51" s="4"/>
      <c r="K51" s="4"/>
      <c r="L51" s="15"/>
      <c r="M51" s="15"/>
      <c r="N51" s="15"/>
      <c r="O51" s="15"/>
      <c r="U51" s="4"/>
      <c r="X51" s="4"/>
      <c r="Y51" s="24"/>
      <c r="Z51" s="24"/>
      <c r="AA51" s="24"/>
      <c r="AB51" s="25"/>
      <c r="AC51" s="25"/>
      <c r="AD51" s="25"/>
      <c r="AE51" s="26"/>
      <c r="AF51" s="21"/>
      <c r="AG51" s="21"/>
      <c r="AJ51" s="22"/>
      <c r="AK51" s="22"/>
      <c r="AL51" s="22"/>
      <c r="AO51" s="4"/>
    </row>
    <row r="52" spans="1:41">
      <c r="A52" s="4"/>
      <c r="B52" s="23">
        <v>2</v>
      </c>
      <c r="C52" s="11">
        <v>0</v>
      </c>
      <c r="D52" s="11">
        <v>2</v>
      </c>
      <c r="E52" s="11">
        <v>2</v>
      </c>
      <c r="F52" s="11">
        <v>0</v>
      </c>
      <c r="G52" s="11">
        <v>6</v>
      </c>
      <c r="H52" s="4"/>
      <c r="I52" s="4"/>
      <c r="J52" s="4"/>
      <c r="K52" s="4"/>
      <c r="L52" s="15"/>
      <c r="M52" s="15"/>
      <c r="N52" s="15"/>
      <c r="O52" s="15"/>
      <c r="U52" s="4"/>
      <c r="X52" s="4"/>
      <c r="Y52" s="24"/>
      <c r="Z52" s="24"/>
      <c r="AA52" s="24"/>
      <c r="AB52" s="25"/>
      <c r="AC52" s="25"/>
      <c r="AD52" s="25"/>
      <c r="AE52" s="26"/>
      <c r="AF52" s="21"/>
      <c r="AG52" s="21"/>
      <c r="AJ52" s="22"/>
      <c r="AK52" s="22"/>
      <c r="AL52" s="22"/>
      <c r="AO52" s="4"/>
    </row>
    <row r="53" spans="1:41">
      <c r="A53" s="4"/>
      <c r="B53" s="23">
        <v>3</v>
      </c>
      <c r="C53" s="11">
        <v>1</v>
      </c>
      <c r="D53" s="11">
        <v>1</v>
      </c>
      <c r="E53" s="11">
        <v>4</v>
      </c>
      <c r="F53" s="11">
        <v>0</v>
      </c>
      <c r="G53" s="11">
        <v>11</v>
      </c>
      <c r="H53" s="4"/>
      <c r="I53" s="4"/>
      <c r="J53" s="4"/>
      <c r="K53" s="4"/>
      <c r="L53" s="15"/>
      <c r="M53" s="15"/>
      <c r="N53" s="15"/>
      <c r="O53" s="15"/>
      <c r="U53" s="4"/>
      <c r="X53" s="4"/>
      <c r="Y53" s="24"/>
      <c r="Z53" s="24"/>
      <c r="AA53" s="24"/>
      <c r="AB53" s="25"/>
      <c r="AC53" s="25"/>
      <c r="AD53" s="25"/>
      <c r="AE53" s="26"/>
      <c r="AF53" s="21"/>
      <c r="AG53" s="21"/>
      <c r="AJ53" s="22"/>
      <c r="AK53" s="22"/>
      <c r="AL53" s="22"/>
      <c r="AO53" s="4"/>
    </row>
    <row r="54" spans="1:41">
      <c r="B54" s="23">
        <v>4</v>
      </c>
      <c r="C54" s="11">
        <v>0</v>
      </c>
      <c r="D54" s="11">
        <v>0</v>
      </c>
      <c r="E54" s="11">
        <v>4</v>
      </c>
      <c r="F54" s="11">
        <v>1</v>
      </c>
      <c r="G54" s="11">
        <v>4</v>
      </c>
      <c r="H54" s="4"/>
      <c r="I54" s="4"/>
      <c r="J54" s="4"/>
      <c r="K54" s="4"/>
      <c r="L54" s="15"/>
      <c r="M54" s="15"/>
      <c r="N54" s="15"/>
      <c r="O54" s="15"/>
      <c r="U54" s="4"/>
      <c r="X54" s="4"/>
      <c r="Y54" s="24"/>
      <c r="Z54" s="24"/>
      <c r="AA54" s="24"/>
      <c r="AB54" s="25"/>
      <c r="AC54" s="25"/>
      <c r="AD54" s="25"/>
      <c r="AE54" s="26"/>
      <c r="AF54" s="21"/>
      <c r="AG54" s="21"/>
      <c r="AJ54" s="22"/>
      <c r="AK54" s="22"/>
      <c r="AL54" s="22"/>
      <c r="AO54" s="4"/>
    </row>
    <row r="55" spans="1:41">
      <c r="B55" s="23" t="s">
        <v>6</v>
      </c>
      <c r="C55" s="27">
        <v>1</v>
      </c>
      <c r="D55" s="27">
        <v>4</v>
      </c>
      <c r="E55" s="27">
        <v>10</v>
      </c>
      <c r="F55" s="27">
        <v>1</v>
      </c>
      <c r="G55" s="27">
        <v>25</v>
      </c>
      <c r="H55" s="4"/>
      <c r="I55" s="4"/>
      <c r="J55" s="4"/>
      <c r="K55" s="4"/>
      <c r="L55" s="15"/>
      <c r="M55" s="15"/>
      <c r="N55" s="15"/>
      <c r="O55" s="15"/>
      <c r="U55" s="4"/>
      <c r="X55" s="4"/>
      <c r="Y55" s="24"/>
      <c r="Z55" s="24"/>
      <c r="AA55" s="24"/>
      <c r="AB55" s="25"/>
      <c r="AC55" s="25"/>
      <c r="AD55" s="25"/>
      <c r="AE55" s="26"/>
      <c r="AF55" s="21"/>
      <c r="AG55" s="21"/>
      <c r="AJ55" s="22"/>
      <c r="AK55" s="22"/>
      <c r="AL55" s="22"/>
      <c r="AO55" s="4"/>
    </row>
    <row r="56" spans="1:41">
      <c r="A56" s="30" t="s">
        <v>5</v>
      </c>
      <c r="B56" s="1" t="s">
        <v>28</v>
      </c>
      <c r="C56" s="20" t="s">
        <v>29</v>
      </c>
      <c r="D56" s="20" t="s">
        <v>30</v>
      </c>
      <c r="E56" s="20" t="s">
        <v>31</v>
      </c>
      <c r="F56" s="20" t="s">
        <v>37</v>
      </c>
      <c r="G56" s="10" t="s">
        <v>32</v>
      </c>
      <c r="H56" s="4"/>
      <c r="I56" s="4"/>
      <c r="J56" s="4"/>
      <c r="K56" s="4"/>
      <c r="L56" s="15"/>
      <c r="M56" s="15"/>
      <c r="N56" s="15"/>
      <c r="O56" s="15"/>
      <c r="U56" s="4"/>
      <c r="X56" s="4"/>
      <c r="Y56" s="24"/>
      <c r="Z56" s="24"/>
      <c r="AA56" s="24"/>
      <c r="AB56" s="25"/>
      <c r="AC56" s="25"/>
      <c r="AD56" s="25"/>
      <c r="AE56" s="26"/>
      <c r="AF56" s="21"/>
      <c r="AG56" s="21"/>
      <c r="AJ56" s="22"/>
      <c r="AK56" s="22"/>
      <c r="AL56" s="22"/>
      <c r="AO56" s="4"/>
    </row>
    <row r="57" spans="1:41">
      <c r="A57" s="4"/>
      <c r="B57" s="23">
        <v>1</v>
      </c>
      <c r="C57" s="11">
        <v>0</v>
      </c>
      <c r="D57" s="11">
        <v>9</v>
      </c>
      <c r="E57" s="11">
        <v>3</v>
      </c>
      <c r="F57" s="11">
        <v>0</v>
      </c>
      <c r="G57" s="11">
        <v>23</v>
      </c>
      <c r="H57" s="4"/>
      <c r="I57" s="4"/>
      <c r="J57" s="4"/>
      <c r="K57" s="4"/>
      <c r="L57" s="15"/>
      <c r="M57" s="15"/>
      <c r="N57" s="15"/>
      <c r="O57" s="15"/>
      <c r="U57" s="4"/>
      <c r="X57" s="4"/>
      <c r="Y57" s="24"/>
      <c r="Z57" s="24"/>
      <c r="AA57" s="24"/>
      <c r="AB57" s="25"/>
      <c r="AC57" s="25"/>
      <c r="AD57" s="25"/>
      <c r="AE57" s="26"/>
      <c r="AF57" s="21"/>
      <c r="AG57" s="21"/>
      <c r="AJ57" s="22"/>
      <c r="AK57" s="22"/>
      <c r="AL57" s="22"/>
      <c r="AO57" s="4"/>
    </row>
    <row r="58" spans="1:41">
      <c r="B58" s="23">
        <v>2</v>
      </c>
      <c r="C58" s="11">
        <v>1</v>
      </c>
      <c r="D58" s="11">
        <v>1</v>
      </c>
      <c r="E58" s="11">
        <v>6</v>
      </c>
      <c r="F58" s="11">
        <v>1</v>
      </c>
      <c r="G58" s="11">
        <v>13</v>
      </c>
      <c r="H58" s="4"/>
      <c r="I58" s="4"/>
      <c r="J58" s="4"/>
      <c r="K58" s="4"/>
      <c r="L58" s="15"/>
      <c r="M58" s="15"/>
      <c r="N58" s="15"/>
      <c r="O58" s="15"/>
      <c r="U58" s="4"/>
      <c r="X58" s="4"/>
      <c r="Y58" s="24"/>
      <c r="Z58" s="24"/>
      <c r="AA58" s="24"/>
      <c r="AB58" s="25"/>
      <c r="AC58" s="25"/>
      <c r="AD58" s="25"/>
      <c r="AE58" s="26"/>
      <c r="AF58" s="21"/>
      <c r="AG58" s="21"/>
      <c r="AJ58" s="22"/>
      <c r="AK58" s="22"/>
      <c r="AL58" s="22"/>
      <c r="AO58" s="4"/>
    </row>
    <row r="59" spans="1:41">
      <c r="A59" s="4"/>
      <c r="B59" s="23" t="s">
        <v>6</v>
      </c>
      <c r="C59" s="27">
        <v>1</v>
      </c>
      <c r="D59" s="27">
        <v>10</v>
      </c>
      <c r="E59" s="27">
        <v>9</v>
      </c>
      <c r="F59" s="27">
        <v>1</v>
      </c>
      <c r="G59" s="27">
        <v>36</v>
      </c>
      <c r="H59" s="4"/>
      <c r="I59" s="4"/>
      <c r="J59" s="4"/>
      <c r="K59" s="4"/>
      <c r="L59" s="15"/>
      <c r="M59" s="15"/>
      <c r="N59" s="15"/>
      <c r="O59" s="15"/>
      <c r="U59" s="4"/>
      <c r="X59" s="4"/>
      <c r="Y59" s="24"/>
      <c r="Z59" s="24"/>
      <c r="AA59" s="24"/>
      <c r="AB59" s="25"/>
      <c r="AC59" s="25"/>
      <c r="AD59" s="25"/>
      <c r="AE59" s="26"/>
      <c r="AF59" s="21"/>
      <c r="AG59" s="21"/>
      <c r="AJ59" s="22"/>
      <c r="AK59" s="22"/>
      <c r="AL59" s="22"/>
      <c r="AO59" s="4"/>
    </row>
    <row r="60" spans="1:41">
      <c r="A60" s="4"/>
      <c r="B60" s="26"/>
      <c r="C60" s="32"/>
      <c r="D60" s="32"/>
      <c r="E60" s="32"/>
      <c r="F60" s="32"/>
      <c r="G60" s="4"/>
      <c r="H60" s="4"/>
      <c r="I60" s="4"/>
      <c r="J60" s="4"/>
      <c r="K60" s="4"/>
      <c r="L60" s="15"/>
      <c r="M60" s="15"/>
      <c r="N60" s="15"/>
      <c r="O60" s="15"/>
      <c r="U60" s="4"/>
      <c r="X60" s="4"/>
      <c r="Y60" s="24"/>
      <c r="Z60" s="24"/>
      <c r="AA60" s="24"/>
      <c r="AB60" s="25"/>
      <c r="AC60" s="25"/>
      <c r="AD60" s="25"/>
      <c r="AE60" s="26"/>
      <c r="AF60" s="21"/>
      <c r="AG60" s="21"/>
      <c r="AJ60" s="22"/>
      <c r="AK60" s="22"/>
      <c r="AL60" s="22"/>
      <c r="AO60" s="4"/>
    </row>
    <row r="61" spans="1:41">
      <c r="A61" t="s">
        <v>27</v>
      </c>
    </row>
    <row r="62" spans="1:41">
      <c r="A62" t="s">
        <v>20</v>
      </c>
    </row>
    <row r="63" spans="1:41">
      <c r="A63" s="9" t="s">
        <v>40</v>
      </c>
    </row>
    <row r="64" spans="1:41">
      <c r="A64" s="9" t="s">
        <v>26</v>
      </c>
    </row>
    <row r="66" spans="1:4">
      <c r="A66" s="12" t="s">
        <v>25</v>
      </c>
    </row>
    <row r="67" spans="1:4" s="4" customFormat="1">
      <c r="A67" s="1"/>
      <c r="B67" s="1" t="s">
        <v>22</v>
      </c>
      <c r="C67" s="1" t="s">
        <v>23</v>
      </c>
      <c r="D67" s="1" t="s">
        <v>24</v>
      </c>
    </row>
    <row r="68" spans="1:4">
      <c r="A68" s="3">
        <v>44774</v>
      </c>
      <c r="B68" s="11">
        <v>16</v>
      </c>
      <c r="C68" s="11">
        <v>1</v>
      </c>
      <c r="D68" s="11">
        <f>SUM(B68:C68)</f>
        <v>17</v>
      </c>
    </row>
    <row r="69" spans="1:4">
      <c r="A69" s="3">
        <v>44775</v>
      </c>
      <c r="B69" s="11">
        <v>15</v>
      </c>
      <c r="C69" s="11">
        <v>1</v>
      </c>
      <c r="D69" s="11">
        <f t="shared" ref="D69:D72" si="4">SUM(B69:C69)</f>
        <v>16</v>
      </c>
    </row>
    <row r="70" spans="1:4">
      <c r="A70" s="3">
        <v>44776</v>
      </c>
      <c r="B70" s="11">
        <v>16</v>
      </c>
      <c r="C70" s="11">
        <v>1</v>
      </c>
      <c r="D70" s="11">
        <f t="shared" si="4"/>
        <v>17</v>
      </c>
    </row>
    <row r="71" spans="1:4">
      <c r="A71" s="3">
        <v>44777</v>
      </c>
      <c r="B71" s="11">
        <v>19</v>
      </c>
      <c r="C71" s="11">
        <v>0</v>
      </c>
      <c r="D71" s="11">
        <f t="shared" si="4"/>
        <v>19</v>
      </c>
    </row>
    <row r="72" spans="1:4">
      <c r="A72" s="3">
        <v>44778</v>
      </c>
      <c r="B72" s="11">
        <v>16</v>
      </c>
      <c r="C72" s="11">
        <v>0</v>
      </c>
      <c r="D72" s="11">
        <f t="shared" si="4"/>
        <v>16</v>
      </c>
    </row>
    <row r="73" spans="1:4">
      <c r="A73" s="3">
        <v>44779</v>
      </c>
      <c r="B73" s="11">
        <v>20</v>
      </c>
      <c r="C73" s="11">
        <v>0</v>
      </c>
      <c r="D73" s="11">
        <f t="shared" ref="D73" si="5">SUM(B73:C73)</f>
        <v>20</v>
      </c>
    </row>
    <row r="74" spans="1:4">
      <c r="A74" s="3">
        <v>44780</v>
      </c>
      <c r="B74" s="11">
        <v>16</v>
      </c>
      <c r="C74" s="11">
        <v>0</v>
      </c>
      <c r="D74" s="11">
        <f t="shared" ref="D74" si="6">SUM(B74:C74)</f>
        <v>16</v>
      </c>
    </row>
    <row r="75" spans="1:4">
      <c r="A75" s="3">
        <v>44781</v>
      </c>
      <c r="B75" s="11">
        <v>14</v>
      </c>
      <c r="C75" s="11">
        <v>0</v>
      </c>
      <c r="D75" s="11">
        <f t="shared" ref="D75" si="7">SUM(B75:C75)</f>
        <v>14</v>
      </c>
    </row>
    <row r="76" spans="1:4">
      <c r="A76" s="3">
        <v>44782</v>
      </c>
      <c r="B76" s="11">
        <v>16</v>
      </c>
      <c r="C76" s="11">
        <v>0</v>
      </c>
      <c r="D76" s="11">
        <f t="shared" ref="D76" si="8">SUM(B76:C76)</f>
        <v>16</v>
      </c>
    </row>
    <row r="77" spans="1:4">
      <c r="A77" s="3">
        <v>44783</v>
      </c>
      <c r="B77" s="11">
        <v>16</v>
      </c>
      <c r="C77" s="11">
        <v>0</v>
      </c>
      <c r="D77" s="11">
        <f t="shared" ref="D77:D79" si="9">SUM(B77:C77)</f>
        <v>16</v>
      </c>
    </row>
    <row r="78" spans="1:4">
      <c r="A78" s="3">
        <v>44784</v>
      </c>
      <c r="B78" s="16">
        <v>16</v>
      </c>
      <c r="C78" s="17">
        <v>0</v>
      </c>
      <c r="D78" s="11">
        <f t="shared" si="9"/>
        <v>16</v>
      </c>
    </row>
    <row r="79" spans="1:4">
      <c r="A79" s="3">
        <v>44785</v>
      </c>
      <c r="B79" s="16">
        <v>16</v>
      </c>
      <c r="C79" s="17">
        <v>0</v>
      </c>
      <c r="D79" s="11">
        <f t="shared" si="9"/>
        <v>16</v>
      </c>
    </row>
    <row r="80" spans="1:4">
      <c r="A80" s="3">
        <v>44786</v>
      </c>
      <c r="B80" s="16">
        <v>15</v>
      </c>
      <c r="C80" s="17">
        <v>0</v>
      </c>
      <c r="D80" s="11">
        <f t="shared" ref="D80" si="10">SUM(B80:C80)</f>
        <v>15</v>
      </c>
    </row>
    <row r="81" spans="1:4">
      <c r="A81" s="3">
        <v>44787</v>
      </c>
      <c r="B81" s="16">
        <v>14</v>
      </c>
      <c r="C81" s="17">
        <v>0</v>
      </c>
      <c r="D81" s="11">
        <f t="shared" ref="D81" si="11">SUM(B81:C81)</f>
        <v>14</v>
      </c>
    </row>
    <row r="82" spans="1:4">
      <c r="A82" s="3">
        <v>44788</v>
      </c>
      <c r="B82" s="16">
        <v>11</v>
      </c>
      <c r="C82" s="17">
        <v>0</v>
      </c>
      <c r="D82" s="11">
        <f t="shared" ref="D82" si="12">SUM(B82:C82)</f>
        <v>11</v>
      </c>
    </row>
    <row r="83" spans="1:4">
      <c r="A83" s="3">
        <v>44789</v>
      </c>
      <c r="B83" s="16">
        <v>12</v>
      </c>
      <c r="C83" s="17">
        <v>0</v>
      </c>
      <c r="D83" s="11">
        <f t="shared" ref="D83" si="13">SUM(B83:C83)</f>
        <v>12</v>
      </c>
    </row>
    <row r="84" spans="1:4">
      <c r="A84" s="3">
        <v>44790</v>
      </c>
      <c r="B84" s="16">
        <v>10</v>
      </c>
      <c r="C84" s="17">
        <v>0</v>
      </c>
      <c r="D84" s="11">
        <f t="shared" ref="D84:D88" si="14">SUM(B84:C84)</f>
        <v>10</v>
      </c>
    </row>
    <row r="85" spans="1:4">
      <c r="A85" s="3">
        <v>44791</v>
      </c>
      <c r="B85" s="16">
        <v>11</v>
      </c>
      <c r="C85" s="16">
        <v>0</v>
      </c>
      <c r="D85" s="11">
        <f t="shared" si="14"/>
        <v>11</v>
      </c>
    </row>
    <row r="86" spans="1:4">
      <c r="A86" s="3">
        <v>44792</v>
      </c>
      <c r="B86" s="11">
        <v>12</v>
      </c>
      <c r="C86" s="16">
        <v>0</v>
      </c>
      <c r="D86" s="11">
        <f t="shared" si="14"/>
        <v>12</v>
      </c>
    </row>
    <row r="87" spans="1:4">
      <c r="A87" s="3">
        <v>44793</v>
      </c>
      <c r="B87" s="11">
        <v>9</v>
      </c>
      <c r="C87" s="16">
        <v>0</v>
      </c>
      <c r="D87" s="11">
        <f t="shared" si="14"/>
        <v>9</v>
      </c>
    </row>
    <row r="88" spans="1:4">
      <c r="A88" s="3">
        <v>44794</v>
      </c>
      <c r="B88" s="11">
        <v>11</v>
      </c>
      <c r="C88" s="11">
        <v>0</v>
      </c>
      <c r="D88" s="11">
        <f t="shared" si="14"/>
        <v>11</v>
      </c>
    </row>
    <row r="89" spans="1:4">
      <c r="A89" s="3">
        <v>44795</v>
      </c>
      <c r="B89" s="11">
        <v>10</v>
      </c>
      <c r="C89" s="11">
        <v>0</v>
      </c>
      <c r="D89" s="11">
        <f t="shared" ref="D89" si="15">SUM(B89:C89)</f>
        <v>10</v>
      </c>
    </row>
    <row r="90" spans="1:4">
      <c r="A90" s="3">
        <v>44796</v>
      </c>
      <c r="B90" s="11">
        <v>13</v>
      </c>
      <c r="C90" s="11">
        <v>0</v>
      </c>
      <c r="D90" s="11">
        <f t="shared" ref="D90" si="16">SUM(B90:C90)</f>
        <v>13</v>
      </c>
    </row>
    <row r="91" spans="1:4">
      <c r="A91" s="3">
        <v>44797</v>
      </c>
      <c r="B91" s="11">
        <v>13</v>
      </c>
      <c r="C91" s="11">
        <v>0</v>
      </c>
      <c r="D91" s="11">
        <f t="shared" ref="D91" si="17">SUM(B91:C91)</f>
        <v>13</v>
      </c>
    </row>
    <row r="92" spans="1:4">
      <c r="A92" s="3">
        <v>44798</v>
      </c>
      <c r="B92" s="11">
        <v>13</v>
      </c>
      <c r="C92" s="11">
        <v>0</v>
      </c>
      <c r="D92" s="11">
        <f t="shared" ref="D92" si="18">SUM(B92:C92)</f>
        <v>13</v>
      </c>
    </row>
    <row r="93" spans="1:4">
      <c r="A93" s="3">
        <v>44799</v>
      </c>
      <c r="B93" s="11">
        <v>12</v>
      </c>
      <c r="C93" s="11">
        <v>0</v>
      </c>
      <c r="D93" s="11">
        <f t="shared" ref="D93" si="19">SUM(B93:C93)</f>
        <v>12</v>
      </c>
    </row>
    <row r="94" spans="1:4">
      <c r="A94" s="3">
        <v>44800</v>
      </c>
      <c r="B94" s="11">
        <v>11</v>
      </c>
      <c r="C94" s="11">
        <v>0</v>
      </c>
      <c r="D94" s="11">
        <f t="shared" ref="D94" si="20">SUM(B94:C94)</f>
        <v>11</v>
      </c>
    </row>
    <row r="95" spans="1:4">
      <c r="A95" s="3">
        <v>44801</v>
      </c>
      <c r="B95" s="11">
        <v>8</v>
      </c>
      <c r="C95" s="11">
        <v>0</v>
      </c>
      <c r="D95" s="11">
        <f t="shared" ref="D95" si="21">SUM(B95:C95)</f>
        <v>8</v>
      </c>
    </row>
    <row r="96" spans="1:4">
      <c r="A96" s="3">
        <v>44802</v>
      </c>
      <c r="B96" s="11">
        <v>8</v>
      </c>
      <c r="C96" s="11">
        <v>0</v>
      </c>
      <c r="D96" s="11">
        <f t="shared" ref="D96" si="22">SUM(B96:C96)</f>
        <v>8</v>
      </c>
    </row>
    <row r="97" spans="1:4">
      <c r="A97" s="3">
        <v>44803</v>
      </c>
      <c r="B97" s="11">
        <v>8</v>
      </c>
      <c r="C97" s="11">
        <v>0</v>
      </c>
      <c r="D97" s="11">
        <f t="shared" ref="D97" si="23">SUM(B97:C97)</f>
        <v>8</v>
      </c>
    </row>
    <row r="98" spans="1:4">
      <c r="A98" s="3">
        <v>44804</v>
      </c>
      <c r="B98" s="11">
        <v>9</v>
      </c>
      <c r="C98" s="11">
        <v>1</v>
      </c>
      <c r="D98" s="11">
        <f t="shared" ref="D98" si="24">SUM(B98:C98)</f>
        <v>10</v>
      </c>
    </row>
    <row r="99" spans="1:4">
      <c r="A99" s="3">
        <v>44805</v>
      </c>
      <c r="B99" s="11">
        <v>11</v>
      </c>
      <c r="C99" s="11">
        <v>1</v>
      </c>
      <c r="D99" s="11">
        <f t="shared" ref="D99" si="25">SUM(B99:C99)</f>
        <v>12</v>
      </c>
    </row>
    <row r="100" spans="1:4">
      <c r="A100" s="3">
        <v>44806</v>
      </c>
      <c r="B100" s="11">
        <v>11</v>
      </c>
      <c r="C100" s="11">
        <v>1</v>
      </c>
      <c r="D100" s="11">
        <f t="shared" ref="D100:D104" si="26">SUM(B100:C100)</f>
        <v>12</v>
      </c>
    </row>
    <row r="101" spans="1:4">
      <c r="A101" s="3">
        <v>44807</v>
      </c>
      <c r="B101" s="41">
        <v>8</v>
      </c>
      <c r="C101" s="11">
        <v>1</v>
      </c>
      <c r="D101" s="11">
        <f t="shared" si="26"/>
        <v>9</v>
      </c>
    </row>
    <row r="102" spans="1:4">
      <c r="A102" s="3">
        <v>44808</v>
      </c>
      <c r="B102" s="41">
        <v>8</v>
      </c>
      <c r="C102" s="11">
        <v>1</v>
      </c>
      <c r="D102" s="11">
        <f t="shared" si="26"/>
        <v>9</v>
      </c>
    </row>
    <row r="103" spans="1:4">
      <c r="A103" s="3">
        <v>44809</v>
      </c>
      <c r="B103" s="41">
        <v>8</v>
      </c>
      <c r="C103" s="11">
        <v>1</v>
      </c>
      <c r="D103" s="11">
        <f t="shared" si="26"/>
        <v>9</v>
      </c>
    </row>
    <row r="104" spans="1:4">
      <c r="A104" s="3">
        <v>44810</v>
      </c>
      <c r="B104" s="41">
        <v>9</v>
      </c>
      <c r="C104" s="41">
        <v>0</v>
      </c>
      <c r="D104" s="41">
        <f t="shared" si="26"/>
        <v>9</v>
      </c>
    </row>
    <row r="136" spans="1:1" s="18" customFormat="1" ht="18">
      <c r="A136" s="35"/>
    </row>
    <row r="137" spans="1:1" s="18" customFormat="1" ht="18">
      <c r="A137" s="35"/>
    </row>
    <row r="138" spans="1:1" s="18" customFormat="1" ht="18">
      <c r="A138" s="35"/>
    </row>
    <row r="139" spans="1:1" s="18" customFormat="1" ht="18">
      <c r="A139" s="35"/>
    </row>
    <row r="140" spans="1:1" s="18" customFormat="1" ht="18">
      <c r="A140" s="35"/>
    </row>
  </sheetData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  <ignoredErrors>
    <ignoredError sqref="D68:D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2022-09-06T21:46:34Z</dcterms:modified>
</cp:coreProperties>
</file>