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31A968CF-7266-F54C-B5A5-E68FD1716C72}" xr6:coauthVersionLast="47" xr6:coauthVersionMax="47" xr10:uidLastSave="{00000000-0000-0000-0000-000000000000}"/>
  <bookViews>
    <workbookView xWindow="4180" yWindow="500" windowWidth="288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2" i="1" l="1"/>
  <c r="D111" i="1"/>
  <c r="D110" i="1"/>
  <c r="G33" i="1"/>
  <c r="F33" i="1"/>
  <c r="E33" i="1"/>
  <c r="D33" i="1"/>
  <c r="C33" i="1"/>
  <c r="B33" i="1"/>
  <c r="H32" i="1"/>
  <c r="D109" i="1" l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B12" i="1"/>
  <c r="G11" i="1"/>
  <c r="G12" i="1" s="1"/>
  <c r="F11" i="1"/>
  <c r="F12" i="1" s="1"/>
  <c r="E11" i="1"/>
  <c r="E12" i="1" s="1"/>
  <c r="D11" i="1"/>
  <c r="D12" i="1" s="1"/>
  <c r="C11" i="1"/>
  <c r="C12" i="1" s="1"/>
  <c r="B11" i="1"/>
  <c r="H10" i="1"/>
  <c r="H9" i="1"/>
  <c r="H8" i="1"/>
  <c r="H7" i="1"/>
  <c r="H6" i="1"/>
  <c r="H5" i="1"/>
  <c r="H4" i="1"/>
  <c r="H3" i="1"/>
  <c r="H33" i="1" l="1"/>
  <c r="H11" i="1"/>
  <c r="H12" i="1" s="1"/>
  <c r="M128" i="1" l="1"/>
  <c r="I121" i="1" l="1"/>
  <c r="I122" i="1"/>
  <c r="I123" i="1"/>
  <c r="I124" i="1"/>
  <c r="I125" i="1"/>
  <c r="I126" i="1"/>
  <c r="I127" i="1"/>
  <c r="I120" i="1"/>
  <c r="B128" i="1"/>
  <c r="C128" i="1"/>
  <c r="D128" i="1"/>
  <c r="E128" i="1"/>
  <c r="F128" i="1"/>
  <c r="G128" i="1"/>
  <c r="H128" i="1"/>
  <c r="L128" i="1"/>
  <c r="I128" i="1" l="1"/>
</calcChain>
</file>

<file path=xl/sharedStrings.xml><?xml version="1.0" encoding="utf-8"?>
<sst xmlns="http://schemas.openxmlformats.org/spreadsheetml/2006/main" count="117" uniqueCount="57">
  <si>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</si>
  <si>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</si>
  <si>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</si>
  <si>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</si>
  <si>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</si>
  <si>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</si>
  <si>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</si>
  <si>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</si>
  <si>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</si>
  <si>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</si>
  <si>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</si>
  <si>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</si>
  <si>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</si>
  <si>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</si>
  <si>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</si>
  <si>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</si>
  <si>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</si>
  <si>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</si>
  <si>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</si>
  <si>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※感染経路不明例が急増しています。感染者急増に伴い無症状感染者も増加していることが窺えます。</t>
    <rPh sb="1" eb="8">
      <t xml:space="preserve">カンセンケイロフメイレイガ </t>
    </rPh>
    <rPh sb="9" eb="11">
      <t xml:space="preserve">キュウゾウシテイマス。 </t>
    </rPh>
    <rPh sb="17" eb="20">
      <t xml:space="preserve">カンセンシャ </t>
    </rPh>
    <rPh sb="20" eb="22">
      <t xml:space="preserve">キュウゾウニトモナイ </t>
    </rPh>
    <rPh sb="25" eb="31">
      <t xml:space="preserve">ムショウジョウカンセンシャ </t>
    </rPh>
    <rPh sb="32" eb="34">
      <t xml:space="preserve">ゾウカシテイルコトガ </t>
    </rPh>
    <rPh sb="41" eb="42">
      <t xml:space="preserve">ウカガエマス。 </t>
    </rPh>
    <phoneticPr fontId="1"/>
  </si>
  <si>
    <t>PCR検査の場合、報告が翌日、翌々日になるため、前日、前々日の感染者数が増えることがあります。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15" eb="16">
      <t xml:space="preserve">ヨクヨクジツ </t>
    </rPh>
    <rPh sb="24" eb="26">
      <t xml:space="preserve">ゼンジツノ </t>
    </rPh>
    <rPh sb="27" eb="28">
      <t xml:space="preserve">ゼンゼンジツ </t>
    </rPh>
    <rPh sb="31" eb="34">
      <t xml:space="preserve">カンセンシャ </t>
    </rPh>
    <rPh sb="34" eb="35">
      <t xml:space="preserve">スウガ </t>
    </rPh>
    <rPh sb="36" eb="37">
      <t xml:space="preserve">フエル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</si>
  <si>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</si>
  <si>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</si>
  <si>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</si>
  <si>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</si>
  <si>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</si>
  <si>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t>8月合計</t>
    <phoneticPr fontId="1"/>
  </si>
  <si>
    <t>※県内の感染者急増に伴い、7月下旬から濃厚接触者・感染疑い例も急増しています。</t>
    <rPh sb="1" eb="3">
      <t xml:space="preserve">ケンナイ </t>
    </rPh>
    <rPh sb="4" eb="9">
      <t xml:space="preserve">カンセンシャキュウゾウニトモナイ </t>
    </rPh>
    <rPh sb="14" eb="15">
      <t xml:space="preserve">ガツ </t>
    </rPh>
    <rPh sb="15" eb="17">
      <t xml:space="preserve">ゲジュンカラ </t>
    </rPh>
    <rPh sb="19" eb="24">
      <t xml:space="preserve">ノウコウセッショクシャ </t>
    </rPh>
    <rPh sb="25" eb="28">
      <t xml:space="preserve">カンセンウタガイレイガ </t>
    </rPh>
    <rPh sb="31" eb="33">
      <t xml:space="preserve">キュウゾウシテイマス </t>
    </rPh>
    <phoneticPr fontId="1"/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</si>
  <si>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</si>
  <si>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</si>
  <si>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</si>
  <si>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</si>
  <si>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</si>
  <si>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</si>
  <si>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</si>
  <si>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</si>
  <si>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</si>
  <si>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</si>
  <si>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</si>
  <si>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新型コロナ感染者数(大学生・短大生)</t>
    <rPh sb="0" eb="2">
      <t xml:space="preserve">シンガタコロナ </t>
    </rPh>
    <rPh sb="5" eb="9">
      <t xml:space="preserve">カンセンシャスウ </t>
    </rPh>
    <rPh sb="10" eb="12">
      <t xml:space="preserve">ダイガク </t>
    </rPh>
    <rPh sb="12" eb="13">
      <t xml:space="preserve">セイ </t>
    </rPh>
    <rPh sb="14" eb="16">
      <t xml:space="preserve">タンダイ </t>
    </rPh>
    <rPh sb="16" eb="17">
      <t xml:space="preserve">セイ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</si>
  <si>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</si>
  <si>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</si>
  <si>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報告数</t>
    <rPh sb="0" eb="3">
      <t xml:space="preserve">ホウコクスウ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</si>
  <si>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</si>
  <si>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</si>
  <si>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</si>
  <si>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</si>
  <si>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1名( 8/22診断日)</t>
    <rPh sb="1" eb="2">
      <t>メイ</t>
    </rPh>
    <rPh sb="8" eb="11">
      <t xml:space="preserve">シンダンビ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</si>
  <si>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</si>
  <si>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学年</t>
    <rPh sb="0" eb="2">
      <t xml:space="preserve">ガクネン </t>
    </rPh>
    <phoneticPr fontId="1"/>
  </si>
  <si>
    <t>2022年6月</t>
    <rPh sb="4" eb="5">
      <t xml:space="preserve">ネン </t>
    </rPh>
    <rPh sb="6" eb="7">
      <t xml:space="preserve">ガツ </t>
    </rPh>
    <phoneticPr fontId="1"/>
  </si>
  <si>
    <t>2022年7月</t>
    <rPh sb="4" eb="5">
      <t xml:space="preserve">ネン </t>
    </rPh>
    <rPh sb="6" eb="7">
      <t xml:space="preserve">ガツ </t>
    </rPh>
    <phoneticPr fontId="1"/>
  </si>
  <si>
    <t>2022年8月</t>
    <rPh sb="4" eb="5">
      <t xml:space="preserve">ネン </t>
    </rPh>
    <rPh sb="6" eb="7">
      <t xml:space="preserve">ガツ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</si>
  <si>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</si>
  <si>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※岩手県の先週(8/21〜8/27)の1週間平均の検査陽性率は64%、平均の感染者数は、1,330名と前週に比べわずかに減少に転じている。</t>
    <rPh sb="1" eb="4">
      <t xml:space="preserve">イワテケン </t>
    </rPh>
    <rPh sb="5" eb="7">
      <t xml:space="preserve">センシュウ </t>
    </rPh>
    <rPh sb="20" eb="24">
      <t xml:space="preserve">シュウカンヘイキン </t>
    </rPh>
    <rPh sb="25" eb="30">
      <t xml:space="preserve">ケンサヨウセイリツハ </t>
    </rPh>
    <rPh sb="35" eb="37">
      <t xml:space="preserve">ヘイキンノ </t>
    </rPh>
    <rPh sb="38" eb="42">
      <t xml:space="preserve">カンセンシャスウ </t>
    </rPh>
    <rPh sb="49" eb="50">
      <t xml:space="preserve">メイ </t>
    </rPh>
    <rPh sb="54" eb="55">
      <t xml:space="preserve">クラベ </t>
    </rPh>
    <rPh sb="60" eb="62">
      <t xml:space="preserve">ゲンショウ </t>
    </rPh>
    <rPh sb="63" eb="64">
      <t xml:space="preserve">テンジテイル </t>
    </rPh>
    <phoneticPr fontId="1"/>
  </si>
  <si>
    <t>今週の感染者動向に注目です。</t>
    <rPh sb="0" eb="2">
      <t xml:space="preserve">コンシュウモ </t>
    </rPh>
    <rPh sb="3" eb="8">
      <t xml:space="preserve">カンセンシャドウコウガ </t>
    </rPh>
    <rPh sb="9" eb="11">
      <t xml:space="preserve">チュウモク </t>
    </rPh>
    <phoneticPr fontId="1"/>
  </si>
  <si>
    <t>1名( 8/27診断日)</t>
    <rPh sb="1" eb="2">
      <t>メイ</t>
    </rPh>
    <rPh sb="8" eb="11">
      <t xml:space="preserve">シンダンビ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</si>
</sst>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0_);[Red]\(0\)"/>
    <numFmt numFmtId="183" formatCode="0.0_);[Red]\(0.0\)"/>
    <numFmt numFmtId="184" formatCode="yyyy/m/d\(aaa\);;;"/>
  </numFmts>
  <fonts count="12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6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9" fillId="0" borderId="1" xfId="0" applyNumberFormat="1" applyFont="1" applyBorder="1">
      <alignment vertical="center"/>
    </xf>
    <xf numFmtId="178" fontId="9" fillId="0" borderId="9" xfId="0" applyNumberFormat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0" xfId="0" applyNumberFormat="1">
      <alignment vertical="center"/>
    </xf>
    <xf numFmtId="178" fontId="0" fillId="0" borderId="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6" fontId="0" fillId="0" borderId="2" xfId="2" applyFont="1" applyFill="1" applyBorder="1" applyAlignment="1">
      <alignment horizontal="center" vertical="center"/>
    </xf>
    <xf numFmtId="6" fontId="0" fillId="0" borderId="5" xfId="2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8" fontId="0" fillId="0" borderId="17" xfId="0" applyNumberFormat="1" applyBorder="1">
      <alignment vertical="center"/>
    </xf>
    <xf numFmtId="178" fontId="0" fillId="0" borderId="13" xfId="0" applyNumberFormat="1" applyBorder="1">
      <alignment vertical="center"/>
    </xf>
    <xf numFmtId="0" fontId="5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83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4" fontId="0" fillId="0" borderId="0" xfId="0" applyNumberFormat="1">
      <alignment vertical="center"/>
    </xf>
    <xf numFmtId="184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49" fontId="2" fillId="0" borderId="8" xfId="0" applyNumberFormat="1" applyFont="1" applyBorder="1" applyAlignment="1">
      <alignment horizontal="center" vertical="center"/>
    </xf>
    <xf numFmtId="178" fontId="2" fillId="0" borderId="0" xfId="0" applyNumberFormat="1" applyFont="1">
      <alignment vertical="center"/>
    </xf>
    <xf numFmtId="178" fontId="7" fillId="0" borderId="18" xfId="0" applyNumberFormat="1" applyFont="1" applyBorder="1">
      <alignment vertical="center"/>
    </xf>
    <xf numFmtId="176" fontId="0" fillId="2" borderId="0" xfId="0" applyNumberFormat="1" applyFill="1">
      <alignment vertical="center"/>
    </xf>
    <xf numFmtId="0" fontId="0" fillId="2" borderId="0" xfId="0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O128"/>
  <sheetViews>
    <sheetView tabSelected="1" topLeftCell="A117" zoomScale="130" zoomScaleNormal="130" workbookViewId="0">
      <selection activeCell="I12" sqref="I12"/>
    </sheetView>
  </sheetViews>
  <sheetFormatPr baseColWidth="10" defaultRowHeight="20"/>
  <cols>
    <col min="1" max="1" width="13" bestFit="1" customWidth="1"/>
    <col min="6" max="7" width="13" bestFit="1" customWidth="1"/>
  </cols>
  <sheetData>
    <row r="1" spans="1:9" s="19" customFormat="1" ht="24">
      <c r="A1" s="40" t="s">
        <v>39</v>
      </c>
      <c r="E1" s="19" t="s">
        <v>12</v>
      </c>
      <c r="F1" s="42">
        <v>44802</v>
      </c>
      <c r="G1" s="43">
        <v>0.97916666666666663</v>
      </c>
    </row>
    <row r="2" spans="1:9">
      <c r="A2" s="25" t="s">
        <v>14</v>
      </c>
      <c r="B2" s="2" t="s">
        <v>0</v>
      </c>
      <c r="C2" s="25" t="s">
        <v>1</v>
      </c>
      <c r="D2" s="2" t="s">
        <v>2</v>
      </c>
      <c r="E2" s="2" t="s">
        <v>3</v>
      </c>
      <c r="F2" s="25" t="s">
        <v>4</v>
      </c>
      <c r="G2" s="28" t="s">
        <v>5</v>
      </c>
      <c r="H2" s="25" t="s">
        <v>6</v>
      </c>
    </row>
    <row r="3" spans="1:9">
      <c r="A3" s="25" t="s">
        <v>7</v>
      </c>
      <c r="B3" s="25">
        <v>1</v>
      </c>
      <c r="C3" s="25">
        <v>0</v>
      </c>
      <c r="D3" s="25">
        <v>0</v>
      </c>
      <c r="E3" s="25">
        <v>2</v>
      </c>
      <c r="F3" s="25">
        <v>0</v>
      </c>
      <c r="G3" s="25">
        <v>0</v>
      </c>
      <c r="H3" s="25">
        <f t="shared" ref="H3:H10" si="0">SUM(B3:G3)</f>
        <v>3</v>
      </c>
    </row>
    <row r="4" spans="1:9">
      <c r="A4" s="25" t="s">
        <v>8</v>
      </c>
      <c r="B4" s="25">
        <v>2</v>
      </c>
      <c r="C4" s="25">
        <v>0</v>
      </c>
      <c r="D4" s="25">
        <v>4</v>
      </c>
      <c r="E4" s="25">
        <v>1</v>
      </c>
      <c r="F4" s="25">
        <v>0</v>
      </c>
      <c r="G4" s="25">
        <v>7</v>
      </c>
      <c r="H4" s="25">
        <f t="shared" si="0"/>
        <v>14</v>
      </c>
    </row>
    <row r="5" spans="1:9">
      <c r="A5" s="25" t="s">
        <v>9</v>
      </c>
      <c r="B5" s="25">
        <v>0</v>
      </c>
      <c r="C5" s="25">
        <v>2</v>
      </c>
      <c r="D5" s="25">
        <v>3</v>
      </c>
      <c r="E5" s="25">
        <v>8</v>
      </c>
      <c r="F5" s="25">
        <v>5</v>
      </c>
      <c r="G5" s="25">
        <v>2</v>
      </c>
      <c r="H5" s="25">
        <f t="shared" si="0"/>
        <v>20</v>
      </c>
    </row>
    <row r="6" spans="1:9">
      <c r="A6" s="25" t="s">
        <v>10</v>
      </c>
      <c r="B6" s="25">
        <v>3</v>
      </c>
      <c r="C6" s="25">
        <v>2</v>
      </c>
      <c r="D6" s="25">
        <v>0</v>
      </c>
      <c r="E6" s="25">
        <v>5</v>
      </c>
      <c r="F6" s="25">
        <v>2</v>
      </c>
      <c r="G6" s="25">
        <v>3</v>
      </c>
      <c r="H6" s="25">
        <f t="shared" si="0"/>
        <v>15</v>
      </c>
    </row>
    <row r="7" spans="1:9">
      <c r="A7" s="25" t="s">
        <v>11</v>
      </c>
      <c r="B7" s="25">
        <v>2</v>
      </c>
      <c r="C7" s="25">
        <v>4</v>
      </c>
      <c r="D7" s="25">
        <v>5</v>
      </c>
      <c r="E7" s="25">
        <v>8</v>
      </c>
      <c r="F7" s="25">
        <v>3</v>
      </c>
      <c r="G7" s="25">
        <v>4</v>
      </c>
      <c r="H7" s="25">
        <f t="shared" si="0"/>
        <v>26</v>
      </c>
    </row>
    <row r="8" spans="1:9">
      <c r="A8" s="25" t="s">
        <v>16</v>
      </c>
      <c r="B8" s="25">
        <v>0</v>
      </c>
      <c r="C8" s="25">
        <v>1</v>
      </c>
      <c r="D8" s="25">
        <v>2</v>
      </c>
      <c r="E8" s="25">
        <v>5</v>
      </c>
      <c r="F8" s="25">
        <v>1</v>
      </c>
      <c r="G8" s="25">
        <v>1</v>
      </c>
      <c r="H8" s="25">
        <f t="shared" si="0"/>
        <v>10</v>
      </c>
    </row>
    <row r="9" spans="1:9">
      <c r="A9" s="25" t="s">
        <v>17</v>
      </c>
      <c r="B9" s="24">
        <v>7</v>
      </c>
      <c r="C9" s="24">
        <v>4</v>
      </c>
      <c r="D9" s="24">
        <v>8</v>
      </c>
      <c r="E9" s="24">
        <v>10</v>
      </c>
      <c r="F9" s="13">
        <v>4</v>
      </c>
      <c r="G9" s="24">
        <v>10</v>
      </c>
      <c r="H9" s="68">
        <f t="shared" si="0"/>
        <v>43</v>
      </c>
      <c r="I9" s="12" t="s">
        <v>18</v>
      </c>
    </row>
    <row r="10" spans="1:9" ht="21" thickBot="1">
      <c r="A10" s="5" t="s">
        <v>21</v>
      </c>
      <c r="B10" s="14">
        <v>1</v>
      </c>
      <c r="C10" s="14">
        <v>4</v>
      </c>
      <c r="D10" s="14">
        <v>2</v>
      </c>
      <c r="E10" s="14">
        <v>9</v>
      </c>
      <c r="F10" s="69">
        <v>8</v>
      </c>
      <c r="G10" s="14">
        <v>6</v>
      </c>
      <c r="H10" s="13">
        <f t="shared" si="0"/>
        <v>30</v>
      </c>
      <c r="I10" s="12"/>
    </row>
    <row r="11" spans="1:9" ht="21" thickBot="1">
      <c r="A11" s="6" t="s">
        <v>6</v>
      </c>
      <c r="B11" s="7">
        <f>SUM(B3:B10)</f>
        <v>16</v>
      </c>
      <c r="C11" s="7">
        <f t="shared" ref="C11:H11" si="1">SUM(C3:C10)</f>
        <v>17</v>
      </c>
      <c r="D11" s="7">
        <f t="shared" si="1"/>
        <v>24</v>
      </c>
      <c r="E11" s="7">
        <f t="shared" si="1"/>
        <v>48</v>
      </c>
      <c r="F11" s="7">
        <f t="shared" si="1"/>
        <v>23</v>
      </c>
      <c r="G11" s="7">
        <f t="shared" si="1"/>
        <v>33</v>
      </c>
      <c r="H11" s="11">
        <f t="shared" si="1"/>
        <v>161</v>
      </c>
    </row>
    <row r="12" spans="1:9">
      <c r="A12" s="9" t="s">
        <v>15</v>
      </c>
      <c r="B12" s="8">
        <f>B11/247</f>
        <v>6.4777327935222673E-2</v>
      </c>
      <c r="C12" s="8">
        <f>C11/303</f>
        <v>5.6105610561056105E-2</v>
      </c>
      <c r="D12" s="8">
        <f>D11/324</f>
        <v>7.407407407407407E-2</v>
      </c>
      <c r="E12" s="8">
        <f>E11/545</f>
        <v>8.8073394495412849E-2</v>
      </c>
      <c r="F12" s="8">
        <f>F11/300</f>
        <v>7.6666666666666661E-2</v>
      </c>
      <c r="G12" s="10">
        <f>G11/183</f>
        <v>0.18032786885245902</v>
      </c>
      <c r="H12" s="8">
        <f>H11/1902</f>
        <v>8.4647739221871715E-2</v>
      </c>
    </row>
    <row r="14" spans="1:9">
      <c r="A14" s="52" t="s">
        <v>46</v>
      </c>
    </row>
    <row r="15" spans="1:9">
      <c r="A15" s="25" t="s">
        <v>13</v>
      </c>
      <c r="B15" s="2" t="s">
        <v>0</v>
      </c>
      <c r="C15" s="25" t="s">
        <v>1</v>
      </c>
      <c r="D15" s="2" t="s">
        <v>2</v>
      </c>
      <c r="E15" s="2" t="s">
        <v>3</v>
      </c>
      <c r="F15" s="25" t="s">
        <v>4</v>
      </c>
      <c r="G15" s="28" t="s">
        <v>5</v>
      </c>
      <c r="H15" s="25" t="s">
        <v>6</v>
      </c>
    </row>
    <row r="16" spans="1:9">
      <c r="A16" s="3">
        <v>44777</v>
      </c>
      <c r="B16" s="25"/>
      <c r="C16" s="25"/>
      <c r="D16" s="25">
        <v>1</v>
      </c>
      <c r="E16" s="25"/>
      <c r="F16" s="25">
        <v>1</v>
      </c>
      <c r="G16" s="25"/>
      <c r="H16" s="25">
        <f t="shared" ref="H16:H32" si="2">SUM(B16:G16)</f>
        <v>2</v>
      </c>
    </row>
    <row r="17" spans="1:8">
      <c r="A17" s="3">
        <v>44778</v>
      </c>
      <c r="B17" s="25"/>
      <c r="C17" s="25"/>
      <c r="D17" s="25"/>
      <c r="E17" s="25">
        <v>4</v>
      </c>
      <c r="F17" s="25"/>
      <c r="G17" s="25"/>
      <c r="H17" s="25">
        <f t="shared" si="2"/>
        <v>4</v>
      </c>
    </row>
    <row r="18" spans="1:8">
      <c r="A18" s="3">
        <v>44779</v>
      </c>
      <c r="B18" s="25"/>
      <c r="C18" s="25"/>
      <c r="D18" s="25"/>
      <c r="E18" s="25">
        <v>1</v>
      </c>
      <c r="F18" s="25"/>
      <c r="G18" s="25">
        <v>1</v>
      </c>
      <c r="H18" s="25">
        <f t="shared" si="2"/>
        <v>2</v>
      </c>
    </row>
    <row r="19" spans="1:8">
      <c r="A19" s="3">
        <v>44781</v>
      </c>
      <c r="B19" s="25"/>
      <c r="C19" s="25">
        <v>1</v>
      </c>
      <c r="D19" s="25"/>
      <c r="E19" s="25"/>
      <c r="F19" s="25">
        <v>1</v>
      </c>
      <c r="G19" s="25">
        <v>1</v>
      </c>
      <c r="H19" s="25">
        <f t="shared" si="2"/>
        <v>3</v>
      </c>
    </row>
    <row r="20" spans="1:8">
      <c r="A20" s="3">
        <v>44782</v>
      </c>
      <c r="B20" s="25"/>
      <c r="C20" s="25"/>
      <c r="D20" s="25"/>
      <c r="E20" s="25">
        <v>1</v>
      </c>
      <c r="F20" s="25"/>
      <c r="G20" s="25">
        <v>1</v>
      </c>
      <c r="H20" s="25">
        <f t="shared" si="2"/>
        <v>2</v>
      </c>
    </row>
    <row r="21" spans="1:8">
      <c r="A21" s="3">
        <v>44783</v>
      </c>
      <c r="B21" s="25">
        <v>1</v>
      </c>
      <c r="C21" s="25"/>
      <c r="D21" s="25"/>
      <c r="E21" s="25"/>
      <c r="F21" s="25">
        <v>1</v>
      </c>
      <c r="G21" s="25"/>
      <c r="H21" s="25">
        <f t="shared" si="2"/>
        <v>2</v>
      </c>
    </row>
    <row r="22" spans="1:8">
      <c r="A22" s="3">
        <v>44785</v>
      </c>
      <c r="B22" s="25"/>
      <c r="C22" s="25"/>
      <c r="D22" s="25"/>
      <c r="E22" s="25"/>
      <c r="F22" s="25"/>
      <c r="G22" s="25">
        <v>1</v>
      </c>
      <c r="H22" s="25">
        <f t="shared" si="2"/>
        <v>1</v>
      </c>
    </row>
    <row r="23" spans="1:8">
      <c r="A23" s="3">
        <v>44789</v>
      </c>
      <c r="B23" s="25"/>
      <c r="C23" s="25"/>
      <c r="D23" s="25"/>
      <c r="E23" s="25"/>
      <c r="F23" s="25"/>
      <c r="G23" s="25">
        <v>1</v>
      </c>
      <c r="H23" s="25">
        <f t="shared" si="2"/>
        <v>1</v>
      </c>
    </row>
    <row r="24" spans="1:8">
      <c r="A24" s="3">
        <v>44790</v>
      </c>
      <c r="B24" s="25"/>
      <c r="C24" s="25"/>
      <c r="D24" s="25">
        <v>1</v>
      </c>
      <c r="E24" s="25">
        <v>1</v>
      </c>
      <c r="F24" s="25"/>
      <c r="G24" s="25"/>
      <c r="H24" s="25">
        <f t="shared" si="2"/>
        <v>2</v>
      </c>
    </row>
    <row r="25" spans="1:8">
      <c r="A25" s="3">
        <v>44791</v>
      </c>
      <c r="B25" s="25"/>
      <c r="C25" s="25">
        <v>1</v>
      </c>
      <c r="D25" s="25"/>
      <c r="E25" s="25">
        <v>1</v>
      </c>
      <c r="F25" s="25">
        <v>1</v>
      </c>
      <c r="G25" s="25"/>
      <c r="H25" s="25">
        <f t="shared" si="2"/>
        <v>3</v>
      </c>
    </row>
    <row r="26" spans="1:8">
      <c r="A26" s="3">
        <v>44792</v>
      </c>
      <c r="B26" s="25"/>
      <c r="C26" s="25">
        <v>1</v>
      </c>
      <c r="D26" s="25"/>
      <c r="E26" s="25"/>
      <c r="F26" s="25">
        <v>1</v>
      </c>
      <c r="G26" s="25"/>
      <c r="H26" s="25">
        <f t="shared" si="2"/>
        <v>2</v>
      </c>
    </row>
    <row r="27" spans="1:8">
      <c r="A27" s="3">
        <v>44794</v>
      </c>
      <c r="B27" s="25"/>
      <c r="C27" s="25"/>
      <c r="D27" s="25"/>
      <c r="E27" s="25"/>
      <c r="F27" s="25">
        <v>1</v>
      </c>
      <c r="G27" s="25"/>
      <c r="H27" s="25">
        <f t="shared" si="2"/>
        <v>1</v>
      </c>
    </row>
    <row r="28" spans="1:8">
      <c r="A28" s="3">
        <v>44795</v>
      </c>
      <c r="B28" s="25"/>
      <c r="C28" s="25"/>
      <c r="D28" s="25"/>
      <c r="E28" s="25"/>
      <c r="F28" s="25">
        <v>1</v>
      </c>
      <c r="G28" s="25"/>
      <c r="H28" s="25">
        <f t="shared" si="2"/>
        <v>1</v>
      </c>
    </row>
    <row r="29" spans="1:8">
      <c r="A29" s="3">
        <v>44797</v>
      </c>
      <c r="B29" s="25"/>
      <c r="C29" s="25"/>
      <c r="D29" s="25"/>
      <c r="E29" s="25">
        <v>1</v>
      </c>
      <c r="F29" s="25"/>
      <c r="G29" s="25"/>
      <c r="H29" s="25">
        <f t="shared" si="2"/>
        <v>1</v>
      </c>
    </row>
    <row r="30" spans="1:8">
      <c r="A30" s="3">
        <v>44798</v>
      </c>
      <c r="B30" s="25"/>
      <c r="C30" s="25">
        <v>1</v>
      </c>
      <c r="D30" s="25"/>
      <c r="E30" s="25"/>
      <c r="F30" s="25"/>
      <c r="G30" s="25"/>
      <c r="H30" s="25">
        <f t="shared" si="2"/>
        <v>1</v>
      </c>
    </row>
    <row r="31" spans="1:8">
      <c r="A31" s="3">
        <v>44799</v>
      </c>
      <c r="B31" s="25"/>
      <c r="C31" s="25"/>
      <c r="D31" s="25"/>
      <c r="E31" s="25"/>
      <c r="F31" s="25"/>
      <c r="G31" s="25">
        <v>1</v>
      </c>
      <c r="H31" s="25">
        <f t="shared" si="2"/>
        <v>1</v>
      </c>
    </row>
    <row r="32" spans="1:8">
      <c r="A32" s="3">
        <v>44800</v>
      </c>
      <c r="B32" s="25"/>
      <c r="C32" s="25"/>
      <c r="D32" s="25"/>
      <c r="E32" s="25"/>
      <c r="F32" s="25">
        <v>1</v>
      </c>
      <c r="G32" s="25"/>
      <c r="H32" s="25">
        <f t="shared" si="2"/>
        <v>1</v>
      </c>
    </row>
    <row r="33" spans="1:41">
      <c r="A33" s="25" t="s">
        <v>26</v>
      </c>
      <c r="B33" s="25">
        <f>SUM(B16:B32)</f>
        <v>1</v>
      </c>
      <c r="C33" s="25">
        <f t="shared" ref="C33:H33" si="3">SUM(C16:C32)</f>
        <v>4</v>
      </c>
      <c r="D33" s="25">
        <f t="shared" si="3"/>
        <v>2</v>
      </c>
      <c r="E33" s="25">
        <f t="shared" si="3"/>
        <v>9</v>
      </c>
      <c r="F33" s="25">
        <f t="shared" si="3"/>
        <v>8</v>
      </c>
      <c r="G33" s="25">
        <f t="shared" si="3"/>
        <v>6</v>
      </c>
      <c r="H33" s="25">
        <f t="shared" si="3"/>
        <v>30</v>
      </c>
      <c r="I33" s="4"/>
    </row>
    <row r="35" spans="1:41">
      <c r="A35" s="35">
        <v>44800</v>
      </c>
      <c r="B35" t="s">
        <v>42</v>
      </c>
      <c r="C35" t="s">
        <v>47</v>
      </c>
    </row>
    <row r="36" spans="1:41">
      <c r="A36" s="66">
        <v>44802</v>
      </c>
      <c r="B36" s="67" t="s">
        <v>42</v>
      </c>
      <c r="C36" s="67" t="s">
        <v>56</v>
      </c>
      <c r="D36" s="67"/>
    </row>
    <row r="38" spans="1:41">
      <c r="A38" s="19" t="s">
        <v>48</v>
      </c>
    </row>
    <row r="39" spans="1:41">
      <c r="A39" s="53" t="s">
        <v>0</v>
      </c>
      <c r="B39" s="25" t="s">
        <v>49</v>
      </c>
      <c r="C39" s="54" t="s">
        <v>50</v>
      </c>
      <c r="D39" s="54" t="s">
        <v>51</v>
      </c>
      <c r="E39" s="54" t="s">
        <v>52</v>
      </c>
      <c r="F39" s="25" t="s">
        <v>53</v>
      </c>
      <c r="U39" s="4"/>
      <c r="AB39" s="4"/>
      <c r="AC39" s="4"/>
      <c r="AD39" s="4"/>
      <c r="AE39" s="55"/>
      <c r="AJ39" s="56"/>
      <c r="AK39" s="56"/>
      <c r="AO39" s="4"/>
    </row>
    <row r="40" spans="1:41">
      <c r="A40" s="4"/>
      <c r="B40" s="57">
        <v>1</v>
      </c>
      <c r="C40" s="18">
        <v>0</v>
      </c>
      <c r="D40" s="18">
        <v>1</v>
      </c>
      <c r="E40" s="18">
        <v>0</v>
      </c>
      <c r="F40" s="18">
        <v>5</v>
      </c>
      <c r="U40" s="4"/>
      <c r="AB40" s="4"/>
      <c r="AC40" s="4"/>
      <c r="AD40" s="4"/>
      <c r="AE40" s="55"/>
      <c r="AJ40" s="56"/>
      <c r="AK40" s="56"/>
      <c r="AO40" s="4"/>
    </row>
    <row r="41" spans="1:41">
      <c r="A41" s="4"/>
      <c r="B41" s="57">
        <v>2</v>
      </c>
      <c r="C41" s="18">
        <v>0</v>
      </c>
      <c r="D41" s="18">
        <v>2</v>
      </c>
      <c r="E41" s="18">
        <v>0</v>
      </c>
      <c r="F41" s="18">
        <v>5</v>
      </c>
      <c r="G41" s="4"/>
      <c r="H41" s="4"/>
      <c r="I41" s="4"/>
      <c r="J41" s="4"/>
      <c r="K41" s="4"/>
      <c r="L41" s="27"/>
      <c r="M41" s="27"/>
      <c r="N41" s="27"/>
      <c r="O41" s="27"/>
      <c r="U41" s="4"/>
      <c r="X41" s="4"/>
      <c r="Y41" s="58"/>
      <c r="Z41" s="58"/>
      <c r="AA41" s="58"/>
      <c r="AB41" s="59"/>
      <c r="AC41" s="59"/>
      <c r="AD41" s="59"/>
      <c r="AE41" s="60"/>
      <c r="AF41" s="55"/>
      <c r="AG41" s="55"/>
      <c r="AJ41" s="56"/>
      <c r="AK41" s="56"/>
      <c r="AL41" s="56"/>
      <c r="AO41" s="4"/>
    </row>
    <row r="42" spans="1:41">
      <c r="A42" s="4"/>
      <c r="B42" s="57">
        <v>3</v>
      </c>
      <c r="C42" s="18">
        <v>0</v>
      </c>
      <c r="D42" s="18">
        <v>2</v>
      </c>
      <c r="E42" s="18">
        <v>1</v>
      </c>
      <c r="F42" s="18">
        <v>4</v>
      </c>
      <c r="G42" s="4"/>
      <c r="H42" s="4"/>
      <c r="I42" s="4"/>
      <c r="J42" s="4"/>
      <c r="K42" s="4"/>
      <c r="L42" s="27"/>
      <c r="M42" s="27"/>
      <c r="N42" s="27"/>
      <c r="O42" s="27"/>
      <c r="U42" s="4"/>
      <c r="X42" s="4"/>
      <c r="Y42" s="58"/>
      <c r="Z42" s="58"/>
      <c r="AA42" s="58"/>
      <c r="AB42" s="59"/>
      <c r="AC42" s="59"/>
      <c r="AD42" s="59"/>
      <c r="AE42" s="60"/>
      <c r="AF42" s="55"/>
      <c r="AG42" s="55"/>
      <c r="AJ42" s="56"/>
      <c r="AK42" s="56"/>
      <c r="AL42" s="56"/>
      <c r="AO42" s="4"/>
    </row>
    <row r="43" spans="1:41">
      <c r="A43" s="4"/>
      <c r="B43" s="57">
        <v>4</v>
      </c>
      <c r="C43" s="18">
        <v>0</v>
      </c>
      <c r="D43" s="18">
        <v>2</v>
      </c>
      <c r="E43" s="18">
        <v>0</v>
      </c>
      <c r="F43" s="18">
        <v>2</v>
      </c>
      <c r="G43" s="4"/>
      <c r="H43" s="4"/>
      <c r="I43" s="4"/>
      <c r="J43" s="4"/>
      <c r="K43" s="4"/>
      <c r="L43" s="27"/>
      <c r="M43" s="27"/>
      <c r="N43" s="27"/>
      <c r="O43" s="27"/>
      <c r="U43" s="4"/>
      <c r="X43" s="4"/>
      <c r="Y43" s="58"/>
      <c r="Z43" s="58"/>
      <c r="AA43" s="58"/>
      <c r="AB43" s="59"/>
      <c r="AC43" s="59"/>
      <c r="AD43" s="59"/>
      <c r="AE43" s="60"/>
      <c r="AF43" s="55"/>
      <c r="AG43" s="55"/>
      <c r="AJ43" s="56"/>
      <c r="AK43" s="56"/>
      <c r="AL43" s="56"/>
      <c r="AO43" s="4"/>
    </row>
    <row r="44" spans="1:41">
      <c r="A44" s="4"/>
      <c r="B44" s="57" t="s">
        <v>6</v>
      </c>
      <c r="C44" s="61">
        <v>0</v>
      </c>
      <c r="D44" s="61">
        <v>7</v>
      </c>
      <c r="E44" s="61">
        <v>1</v>
      </c>
      <c r="F44" s="61">
        <v>16</v>
      </c>
      <c r="G44" s="4"/>
      <c r="H44" s="4"/>
      <c r="I44" s="4"/>
      <c r="J44" s="4"/>
      <c r="K44" s="4"/>
      <c r="L44" s="27"/>
      <c r="M44" s="27"/>
      <c r="N44" s="27"/>
      <c r="O44" s="27"/>
      <c r="U44" s="4"/>
      <c r="X44" s="4"/>
      <c r="Y44" s="58"/>
      <c r="Z44" s="58"/>
      <c r="AA44" s="58"/>
      <c r="AB44" s="59"/>
      <c r="AC44" s="59"/>
      <c r="AD44" s="59"/>
      <c r="AE44" s="60"/>
      <c r="AF44" s="55"/>
      <c r="AG44" s="55"/>
      <c r="AJ44" s="56"/>
      <c r="AK44" s="56"/>
      <c r="AL44" s="56"/>
      <c r="AO44" s="4"/>
    </row>
    <row r="45" spans="1:41">
      <c r="A45" s="26" t="s">
        <v>1</v>
      </c>
      <c r="B45" s="25" t="s">
        <v>49</v>
      </c>
      <c r="C45" s="54" t="s">
        <v>50</v>
      </c>
      <c r="D45" s="54" t="s">
        <v>51</v>
      </c>
      <c r="E45" s="54" t="s">
        <v>52</v>
      </c>
      <c r="F45" s="25" t="s">
        <v>53</v>
      </c>
      <c r="G45" s="4"/>
      <c r="H45" s="4"/>
      <c r="I45" s="4"/>
      <c r="J45" s="4"/>
      <c r="K45" s="4"/>
      <c r="L45" s="27"/>
      <c r="M45" s="27"/>
      <c r="N45" s="27"/>
      <c r="O45" s="27"/>
      <c r="U45" s="4"/>
      <c r="X45" s="4"/>
      <c r="Y45" s="58"/>
      <c r="Z45" s="58"/>
      <c r="AA45" s="58"/>
      <c r="AB45" s="59"/>
      <c r="AC45" s="59"/>
      <c r="AD45" s="59"/>
      <c r="AE45" s="60"/>
      <c r="AF45" s="55"/>
      <c r="AG45" s="55"/>
      <c r="AJ45" s="56"/>
      <c r="AK45" s="56"/>
      <c r="AL45" s="56"/>
      <c r="AO45" s="4"/>
    </row>
    <row r="46" spans="1:41">
      <c r="A46" s="4"/>
      <c r="B46" s="57">
        <v>1</v>
      </c>
      <c r="C46" s="18">
        <v>0</v>
      </c>
      <c r="D46" s="18">
        <v>0</v>
      </c>
      <c r="E46" s="18">
        <v>0</v>
      </c>
      <c r="F46" s="18">
        <v>3</v>
      </c>
      <c r="G46" s="4"/>
      <c r="H46" s="4"/>
      <c r="I46" s="4"/>
      <c r="J46" s="4"/>
      <c r="K46" s="4"/>
      <c r="L46" s="27"/>
      <c r="M46" s="27"/>
      <c r="N46" s="27"/>
      <c r="O46" s="27"/>
      <c r="U46" s="4"/>
      <c r="X46" s="4"/>
      <c r="Y46" s="58"/>
      <c r="Z46" s="58"/>
      <c r="AA46" s="58"/>
      <c r="AB46" s="59"/>
      <c r="AC46" s="59"/>
      <c r="AD46" s="59"/>
      <c r="AE46" s="60"/>
      <c r="AF46" s="55"/>
      <c r="AG46" s="55"/>
      <c r="AJ46" s="56"/>
      <c r="AK46" s="56"/>
      <c r="AL46" s="56"/>
      <c r="AO46" s="4"/>
    </row>
    <row r="47" spans="1:41">
      <c r="A47" s="4"/>
      <c r="B47" s="57">
        <v>2</v>
      </c>
      <c r="C47" s="18">
        <v>0</v>
      </c>
      <c r="D47" s="18">
        <v>1</v>
      </c>
      <c r="E47" s="18">
        <v>1</v>
      </c>
      <c r="F47" s="18">
        <v>6</v>
      </c>
      <c r="G47" s="4"/>
      <c r="H47" s="4"/>
      <c r="I47" s="4"/>
      <c r="J47" s="4"/>
      <c r="K47" s="4"/>
      <c r="L47" s="27"/>
      <c r="M47" s="27"/>
      <c r="N47" s="27"/>
      <c r="O47" s="27"/>
      <c r="U47" s="4"/>
      <c r="X47" s="4"/>
      <c r="Y47" s="58"/>
      <c r="Z47" s="58"/>
      <c r="AA47" s="58"/>
      <c r="AB47" s="59"/>
      <c r="AC47" s="59"/>
      <c r="AD47" s="59"/>
      <c r="AE47" s="60"/>
      <c r="AF47" s="55"/>
      <c r="AG47" s="55"/>
      <c r="AJ47" s="56"/>
      <c r="AK47" s="56"/>
      <c r="AL47" s="56"/>
      <c r="AO47" s="4"/>
    </row>
    <row r="48" spans="1:41">
      <c r="A48" s="4"/>
      <c r="B48" s="57">
        <v>3</v>
      </c>
      <c r="C48" s="18">
        <v>1</v>
      </c>
      <c r="D48" s="18">
        <v>2</v>
      </c>
      <c r="E48" s="18">
        <v>1</v>
      </c>
      <c r="F48" s="18">
        <v>4</v>
      </c>
      <c r="G48" s="4"/>
      <c r="H48" s="4"/>
      <c r="I48" s="4"/>
      <c r="J48" s="4"/>
      <c r="K48" s="4"/>
      <c r="L48" s="27"/>
      <c r="M48" s="27"/>
      <c r="N48" s="27"/>
      <c r="O48" s="27"/>
      <c r="U48" s="4"/>
      <c r="X48" s="4"/>
      <c r="Y48" s="58"/>
      <c r="Z48" s="58"/>
      <c r="AA48" s="58"/>
      <c r="AB48" s="59"/>
      <c r="AC48" s="59"/>
      <c r="AD48" s="59"/>
      <c r="AE48" s="60"/>
      <c r="AF48" s="55"/>
      <c r="AG48" s="55"/>
      <c r="AJ48" s="56"/>
      <c r="AK48" s="56"/>
      <c r="AL48" s="56"/>
      <c r="AM48" s="56"/>
      <c r="AN48" s="62"/>
      <c r="AO48" s="4"/>
    </row>
    <row r="49" spans="1:41">
      <c r="B49" s="57">
        <v>4</v>
      </c>
      <c r="C49" s="18">
        <v>0</v>
      </c>
      <c r="D49" s="18">
        <v>1</v>
      </c>
      <c r="E49" s="18">
        <v>2</v>
      </c>
      <c r="F49" s="18">
        <v>4</v>
      </c>
      <c r="G49" s="4"/>
      <c r="H49" s="4"/>
      <c r="I49" s="4"/>
      <c r="J49" s="4"/>
      <c r="K49" s="4"/>
      <c r="L49" s="27"/>
      <c r="M49" s="27"/>
      <c r="N49" s="27"/>
      <c r="O49" s="27"/>
      <c r="U49" s="4"/>
      <c r="X49" s="4"/>
      <c r="Y49" s="58"/>
      <c r="Z49" s="58"/>
      <c r="AA49" s="58"/>
      <c r="AB49" s="59"/>
      <c r="AC49" s="59"/>
      <c r="AD49" s="59"/>
      <c r="AE49" s="60"/>
      <c r="AF49" s="55"/>
      <c r="AG49" s="55"/>
      <c r="AJ49" s="56"/>
      <c r="AK49" s="56"/>
      <c r="AL49" s="56"/>
      <c r="AM49" s="56"/>
      <c r="AO49" s="4"/>
    </row>
    <row r="50" spans="1:41">
      <c r="B50" s="57" t="s">
        <v>6</v>
      </c>
      <c r="C50" s="61">
        <v>1</v>
      </c>
      <c r="D50" s="61">
        <v>4</v>
      </c>
      <c r="E50" s="61">
        <v>4</v>
      </c>
      <c r="F50" s="61">
        <v>17</v>
      </c>
      <c r="G50" s="4"/>
      <c r="H50" s="4"/>
      <c r="I50" s="4"/>
      <c r="J50" s="4"/>
      <c r="K50" s="4"/>
      <c r="L50" s="27"/>
      <c r="M50" s="27"/>
      <c r="N50" s="27"/>
      <c r="O50" s="27"/>
      <c r="U50" s="4"/>
      <c r="X50" s="4"/>
      <c r="Y50" s="58"/>
      <c r="Z50" s="58"/>
      <c r="AA50" s="58"/>
      <c r="AB50" s="59"/>
      <c r="AC50" s="59"/>
      <c r="AD50" s="59"/>
      <c r="AE50" s="60"/>
      <c r="AF50" s="55"/>
      <c r="AG50" s="55"/>
      <c r="AJ50" s="56"/>
      <c r="AK50" s="56"/>
      <c r="AL50" s="56"/>
      <c r="AM50" s="56"/>
      <c r="AO50" s="4"/>
    </row>
    <row r="51" spans="1:41">
      <c r="A51" s="53" t="s">
        <v>2</v>
      </c>
      <c r="B51" s="25" t="s">
        <v>49</v>
      </c>
      <c r="C51" s="54" t="s">
        <v>50</v>
      </c>
      <c r="D51" s="54" t="s">
        <v>51</v>
      </c>
      <c r="E51" s="54" t="s">
        <v>52</v>
      </c>
      <c r="F51" s="25" t="s">
        <v>53</v>
      </c>
      <c r="G51" s="4"/>
      <c r="H51" s="4"/>
      <c r="I51" s="4"/>
      <c r="J51" s="4"/>
      <c r="K51" s="4"/>
      <c r="L51" s="27"/>
      <c r="M51" s="27"/>
      <c r="N51" s="27"/>
      <c r="O51" s="27"/>
      <c r="U51" s="4"/>
      <c r="X51" s="4"/>
      <c r="Y51" s="58"/>
      <c r="Z51" s="58"/>
      <c r="AA51" s="58"/>
      <c r="AB51" s="59"/>
      <c r="AC51" s="59"/>
      <c r="AD51" s="59"/>
      <c r="AE51" s="60"/>
      <c r="AF51" s="55"/>
      <c r="AG51" s="55"/>
      <c r="AJ51" s="56"/>
      <c r="AK51" s="56"/>
      <c r="AL51" s="56"/>
      <c r="AO51" s="4"/>
    </row>
    <row r="52" spans="1:41">
      <c r="A52" s="4"/>
      <c r="B52" s="57">
        <v>1</v>
      </c>
      <c r="C52" s="18">
        <v>1</v>
      </c>
      <c r="D52" s="18">
        <v>1</v>
      </c>
      <c r="E52" s="18">
        <v>0</v>
      </c>
      <c r="F52" s="18">
        <v>8</v>
      </c>
      <c r="G52" s="4"/>
      <c r="H52" s="4"/>
      <c r="I52" s="4"/>
      <c r="J52" s="4"/>
      <c r="K52" s="4"/>
      <c r="L52" s="27"/>
      <c r="M52" s="27"/>
      <c r="N52" s="27"/>
      <c r="O52" s="27"/>
      <c r="U52" s="4"/>
      <c r="X52" s="4"/>
      <c r="Y52" s="58"/>
      <c r="Z52" s="58"/>
      <c r="AA52" s="58"/>
      <c r="AB52" s="59"/>
      <c r="AC52" s="59"/>
      <c r="AD52" s="59"/>
      <c r="AE52" s="60"/>
      <c r="AF52" s="55"/>
      <c r="AG52" s="55"/>
      <c r="AJ52" s="56"/>
      <c r="AK52" s="56"/>
      <c r="AL52" s="56"/>
      <c r="AM52" s="56"/>
      <c r="AO52" s="4"/>
    </row>
    <row r="53" spans="1:41">
      <c r="A53" s="4"/>
      <c r="B53" s="57">
        <v>2</v>
      </c>
      <c r="C53" s="18">
        <v>0</v>
      </c>
      <c r="D53" s="18">
        <v>2</v>
      </c>
      <c r="E53" s="18">
        <v>0</v>
      </c>
      <c r="F53" s="18">
        <v>4</v>
      </c>
      <c r="G53" s="4"/>
      <c r="H53" s="4"/>
      <c r="I53" s="4"/>
      <c r="J53" s="4"/>
      <c r="K53" s="4"/>
      <c r="L53" s="27"/>
      <c r="M53" s="27"/>
      <c r="N53" s="27"/>
      <c r="O53" s="27"/>
      <c r="U53" s="4"/>
      <c r="X53" s="4"/>
      <c r="Y53" s="58"/>
      <c r="Z53" s="58"/>
      <c r="AA53" s="58"/>
      <c r="AB53" s="59"/>
      <c r="AC53" s="59"/>
      <c r="AD53" s="59"/>
      <c r="AE53" s="60"/>
      <c r="AF53" s="55"/>
      <c r="AG53" s="55"/>
      <c r="AJ53" s="56"/>
      <c r="AK53" s="56"/>
      <c r="AL53" s="56"/>
      <c r="AM53" s="56"/>
      <c r="AO53" s="4"/>
    </row>
    <row r="54" spans="1:41">
      <c r="B54" s="57">
        <v>3</v>
      </c>
      <c r="C54" s="18">
        <v>0</v>
      </c>
      <c r="D54" s="18">
        <v>2</v>
      </c>
      <c r="E54" s="18">
        <v>1</v>
      </c>
      <c r="F54" s="18">
        <v>5</v>
      </c>
      <c r="G54" s="4"/>
      <c r="H54" s="4"/>
      <c r="I54" s="4"/>
      <c r="J54" s="4"/>
      <c r="K54" s="4"/>
      <c r="L54" s="27"/>
      <c r="M54" s="27"/>
      <c r="N54" s="27"/>
      <c r="O54" s="27"/>
      <c r="U54" s="4"/>
      <c r="X54" s="4"/>
      <c r="Y54" s="58"/>
      <c r="Z54" s="58"/>
      <c r="AA54" s="58"/>
      <c r="AB54" s="59"/>
      <c r="AC54" s="59"/>
      <c r="AD54" s="59"/>
      <c r="AE54" s="60"/>
      <c r="AF54" s="55"/>
      <c r="AG54" s="55"/>
      <c r="AJ54" s="56"/>
      <c r="AK54" s="56"/>
      <c r="AL54" s="56"/>
      <c r="AM54" s="56"/>
      <c r="AO54" s="4"/>
    </row>
    <row r="55" spans="1:41">
      <c r="A55" s="4"/>
      <c r="B55" s="57">
        <v>4</v>
      </c>
      <c r="C55" s="18">
        <v>1</v>
      </c>
      <c r="D55" s="18">
        <v>3</v>
      </c>
      <c r="E55" s="18">
        <v>1</v>
      </c>
      <c r="F55" s="18">
        <v>7</v>
      </c>
      <c r="G55" s="4"/>
      <c r="H55" s="4"/>
      <c r="I55" s="4"/>
      <c r="J55" s="4"/>
      <c r="K55" s="4"/>
      <c r="L55" s="27"/>
      <c r="M55" s="27"/>
      <c r="N55" s="27"/>
      <c r="O55" s="27"/>
      <c r="U55" s="4"/>
      <c r="X55" s="4"/>
      <c r="Y55" s="58"/>
      <c r="Z55" s="58"/>
      <c r="AA55" s="58"/>
      <c r="AB55" s="59"/>
      <c r="AC55" s="59"/>
      <c r="AD55" s="59"/>
      <c r="AE55" s="60"/>
      <c r="AF55" s="55"/>
      <c r="AG55" s="55"/>
      <c r="AJ55" s="56"/>
      <c r="AK55" s="56"/>
      <c r="AL55" s="56"/>
      <c r="AM55" s="56"/>
      <c r="AO55" s="4"/>
    </row>
    <row r="56" spans="1:41">
      <c r="B56" s="57" t="s">
        <v>6</v>
      </c>
      <c r="C56" s="61">
        <v>2</v>
      </c>
      <c r="D56" s="61">
        <v>8</v>
      </c>
      <c r="E56" s="61">
        <v>2</v>
      </c>
      <c r="F56" s="61">
        <v>24</v>
      </c>
      <c r="G56" s="4"/>
      <c r="H56" s="4"/>
      <c r="I56" s="4"/>
      <c r="J56" s="4"/>
      <c r="K56" s="4"/>
      <c r="L56" s="27"/>
      <c r="M56" s="27"/>
      <c r="N56" s="27"/>
      <c r="O56" s="27"/>
      <c r="U56" s="4"/>
      <c r="X56" s="4"/>
      <c r="Y56" s="58"/>
      <c r="Z56" s="58"/>
      <c r="AA56" s="58"/>
      <c r="AB56" s="59"/>
      <c r="AC56" s="59"/>
      <c r="AD56" s="59"/>
      <c r="AE56" s="60"/>
      <c r="AF56" s="55"/>
      <c r="AG56" s="55"/>
      <c r="AJ56" s="56"/>
      <c r="AK56" s="56"/>
      <c r="AL56" s="56"/>
      <c r="AM56" s="56"/>
      <c r="AO56" s="4"/>
    </row>
    <row r="57" spans="1:41">
      <c r="A57" s="53" t="s">
        <v>3</v>
      </c>
      <c r="B57" s="25" t="s">
        <v>49</v>
      </c>
      <c r="C57" s="54" t="s">
        <v>50</v>
      </c>
      <c r="D57" s="54" t="s">
        <v>51</v>
      </c>
      <c r="E57" s="54" t="s">
        <v>52</v>
      </c>
      <c r="F57" s="25" t="s">
        <v>53</v>
      </c>
      <c r="G57" s="4"/>
      <c r="H57" s="4"/>
      <c r="I57" s="4"/>
      <c r="J57" s="4"/>
      <c r="K57" s="4"/>
      <c r="L57" s="27"/>
      <c r="M57" s="27"/>
      <c r="N57" s="27"/>
      <c r="O57" s="27"/>
      <c r="U57" s="4"/>
      <c r="X57" s="4"/>
      <c r="Y57" s="58"/>
      <c r="Z57" s="58"/>
      <c r="AA57" s="58"/>
      <c r="AB57" s="59"/>
      <c r="AC57" s="59"/>
      <c r="AD57" s="59"/>
      <c r="AE57" s="60"/>
      <c r="AF57" s="55"/>
      <c r="AG57" s="55"/>
      <c r="AJ57" s="56"/>
      <c r="AK57" s="56"/>
      <c r="AL57" s="56"/>
      <c r="AO57" s="4"/>
    </row>
    <row r="58" spans="1:41">
      <c r="A58" s="4"/>
      <c r="B58" s="57">
        <v>1</v>
      </c>
      <c r="C58" s="18">
        <v>0</v>
      </c>
      <c r="D58" s="18">
        <v>0</v>
      </c>
      <c r="E58" s="18">
        <v>1</v>
      </c>
      <c r="F58" s="18">
        <v>8</v>
      </c>
      <c r="G58" s="4"/>
      <c r="H58" s="4"/>
      <c r="I58" s="4"/>
      <c r="J58" s="4"/>
      <c r="K58" s="4"/>
      <c r="L58" s="27"/>
      <c r="M58" s="27"/>
      <c r="N58" s="27"/>
      <c r="O58" s="27"/>
      <c r="U58" s="4"/>
      <c r="X58" s="4"/>
      <c r="Y58" s="58"/>
      <c r="Z58" s="58"/>
      <c r="AA58" s="58"/>
      <c r="AB58" s="59"/>
      <c r="AC58" s="59"/>
      <c r="AD58" s="59"/>
      <c r="AE58" s="60"/>
      <c r="AF58" s="55"/>
      <c r="AG58" s="55"/>
      <c r="AJ58" s="56"/>
      <c r="AK58" s="56"/>
      <c r="AL58" s="56"/>
      <c r="AO58" s="4"/>
    </row>
    <row r="59" spans="1:41">
      <c r="B59" s="57">
        <v>2</v>
      </c>
      <c r="C59" s="18">
        <v>2</v>
      </c>
      <c r="D59" s="18">
        <v>5</v>
      </c>
      <c r="E59" s="18">
        <v>2</v>
      </c>
      <c r="F59" s="18">
        <v>16</v>
      </c>
      <c r="G59" s="4"/>
      <c r="H59" s="4"/>
      <c r="I59" s="4"/>
      <c r="J59" s="4"/>
      <c r="K59" s="4"/>
      <c r="L59" s="27"/>
      <c r="M59" s="27"/>
      <c r="N59" s="27"/>
      <c r="O59" s="27"/>
      <c r="U59" s="4"/>
      <c r="X59" s="4"/>
      <c r="Y59" s="58"/>
      <c r="Z59" s="58"/>
      <c r="AA59" s="58"/>
      <c r="AB59" s="59"/>
      <c r="AC59" s="59"/>
      <c r="AD59" s="59"/>
      <c r="AE59" s="60"/>
      <c r="AF59" s="55"/>
      <c r="AG59" s="55"/>
      <c r="AJ59" s="56"/>
      <c r="AK59" s="56"/>
      <c r="AL59" s="56"/>
      <c r="AO59" s="4"/>
    </row>
    <row r="60" spans="1:41">
      <c r="A60" s="4"/>
      <c r="B60" s="57">
        <v>3</v>
      </c>
      <c r="C60" s="18">
        <v>2</v>
      </c>
      <c r="D60" s="18">
        <v>4</v>
      </c>
      <c r="E60" s="18">
        <v>4</v>
      </c>
      <c r="F60" s="18">
        <v>15</v>
      </c>
      <c r="G60" s="4"/>
      <c r="H60" s="4"/>
      <c r="I60" s="4"/>
      <c r="J60" s="4"/>
      <c r="K60" s="4"/>
      <c r="L60" s="27"/>
      <c r="M60" s="27"/>
      <c r="N60" s="27"/>
      <c r="O60" s="27"/>
      <c r="U60" s="4"/>
      <c r="X60" s="4"/>
      <c r="Y60" s="58"/>
      <c r="Z60" s="58"/>
      <c r="AA60" s="58"/>
      <c r="AB60" s="59"/>
      <c r="AC60" s="59"/>
      <c r="AD60" s="59"/>
      <c r="AE60" s="60"/>
      <c r="AF60" s="55"/>
      <c r="AG60" s="55"/>
      <c r="AJ60" s="56"/>
      <c r="AK60" s="56"/>
      <c r="AL60" s="56"/>
      <c r="AO60" s="4"/>
    </row>
    <row r="61" spans="1:41">
      <c r="A61" s="4"/>
      <c r="B61" s="57">
        <v>4</v>
      </c>
      <c r="C61" s="18">
        <v>1</v>
      </c>
      <c r="D61" s="18">
        <v>1</v>
      </c>
      <c r="E61" s="18">
        <v>2</v>
      </c>
      <c r="F61" s="18">
        <v>9</v>
      </c>
      <c r="G61" s="4"/>
      <c r="H61" s="4"/>
      <c r="I61" s="4"/>
      <c r="J61" s="4"/>
      <c r="K61" s="4"/>
      <c r="L61" s="27"/>
      <c r="M61" s="27"/>
      <c r="N61" s="27"/>
      <c r="O61" s="27"/>
      <c r="U61" s="4"/>
      <c r="X61" s="4"/>
      <c r="Y61" s="58"/>
      <c r="Z61" s="58"/>
      <c r="AA61" s="58"/>
      <c r="AB61" s="59"/>
      <c r="AC61" s="59"/>
      <c r="AD61" s="59"/>
      <c r="AE61" s="60"/>
      <c r="AF61" s="55"/>
      <c r="AG61" s="55"/>
      <c r="AJ61" s="56"/>
      <c r="AK61" s="56"/>
      <c r="AL61" s="56"/>
      <c r="AO61" s="4"/>
    </row>
    <row r="62" spans="1:41">
      <c r="B62" s="57" t="s">
        <v>6</v>
      </c>
      <c r="C62" s="61">
        <v>5</v>
      </c>
      <c r="D62" s="61">
        <v>10</v>
      </c>
      <c r="E62" s="61">
        <v>9</v>
      </c>
      <c r="F62" s="61">
        <v>48</v>
      </c>
      <c r="G62" s="4"/>
      <c r="H62" s="4"/>
      <c r="I62" s="4"/>
      <c r="J62" s="4"/>
      <c r="K62" s="4"/>
      <c r="L62" s="27"/>
      <c r="M62" s="27"/>
      <c r="N62" s="27"/>
      <c r="O62" s="27"/>
      <c r="U62" s="4"/>
      <c r="X62" s="4"/>
      <c r="Y62" s="58"/>
      <c r="Z62" s="58"/>
      <c r="AA62" s="58"/>
      <c r="AB62" s="59"/>
      <c r="AC62" s="59"/>
      <c r="AD62" s="59"/>
      <c r="AE62" s="60"/>
      <c r="AF62" s="55"/>
      <c r="AG62" s="55"/>
      <c r="AJ62" s="56"/>
      <c r="AK62" s="56"/>
      <c r="AL62" s="56"/>
      <c r="AO62" s="4"/>
    </row>
    <row r="63" spans="1:41">
      <c r="A63" s="26" t="s">
        <v>4</v>
      </c>
      <c r="B63" s="25" t="s">
        <v>49</v>
      </c>
      <c r="C63" s="54" t="s">
        <v>50</v>
      </c>
      <c r="D63" s="54" t="s">
        <v>51</v>
      </c>
      <c r="E63" s="54" t="s">
        <v>52</v>
      </c>
      <c r="F63" s="25" t="s">
        <v>53</v>
      </c>
      <c r="G63" s="4"/>
      <c r="H63" s="4"/>
      <c r="I63" s="4"/>
      <c r="J63" s="4"/>
      <c r="K63" s="4"/>
      <c r="L63" s="27"/>
      <c r="M63" s="27"/>
      <c r="N63" s="27"/>
      <c r="O63" s="27"/>
      <c r="U63" s="4"/>
      <c r="X63" s="4"/>
      <c r="Y63" s="58"/>
      <c r="Z63" s="58"/>
      <c r="AA63" s="58"/>
      <c r="AB63" s="59"/>
      <c r="AC63" s="59"/>
      <c r="AD63" s="59"/>
      <c r="AE63" s="60"/>
      <c r="AF63" s="55"/>
      <c r="AG63" s="55"/>
      <c r="AJ63" s="56"/>
      <c r="AK63" s="56"/>
      <c r="AL63" s="56"/>
      <c r="AO63" s="4"/>
    </row>
    <row r="64" spans="1:41">
      <c r="A64" s="4"/>
      <c r="B64" s="57">
        <v>1</v>
      </c>
      <c r="C64" s="18">
        <v>0</v>
      </c>
      <c r="D64" s="18">
        <v>1</v>
      </c>
      <c r="E64" s="18">
        <v>0</v>
      </c>
      <c r="F64" s="18">
        <v>4</v>
      </c>
      <c r="G64" s="4"/>
      <c r="H64" s="4"/>
      <c r="I64" s="4"/>
      <c r="J64" s="4"/>
      <c r="K64" s="4"/>
      <c r="L64" s="27"/>
      <c r="M64" s="27"/>
      <c r="N64" s="27"/>
      <c r="O64" s="27"/>
      <c r="U64" s="4"/>
      <c r="X64" s="4"/>
      <c r="Y64" s="58"/>
      <c r="Z64" s="58"/>
      <c r="AA64" s="58"/>
      <c r="AB64" s="59"/>
      <c r="AC64" s="59"/>
      <c r="AD64" s="59"/>
      <c r="AE64" s="60"/>
      <c r="AF64" s="55"/>
      <c r="AG64" s="55"/>
      <c r="AJ64" s="56"/>
      <c r="AK64" s="56"/>
      <c r="AL64" s="56"/>
      <c r="AO64" s="4"/>
    </row>
    <row r="65" spans="1:41">
      <c r="A65" s="4"/>
      <c r="B65" s="57">
        <v>2</v>
      </c>
      <c r="C65" s="18">
        <v>0</v>
      </c>
      <c r="D65" s="18">
        <v>2</v>
      </c>
      <c r="E65" s="18">
        <v>2</v>
      </c>
      <c r="F65" s="18">
        <v>6</v>
      </c>
      <c r="G65" s="4"/>
      <c r="H65" s="4"/>
      <c r="I65" s="4"/>
      <c r="J65" s="4"/>
      <c r="K65" s="4"/>
      <c r="L65" s="27"/>
      <c r="M65" s="27"/>
      <c r="N65" s="27"/>
      <c r="O65" s="27"/>
      <c r="U65" s="4"/>
      <c r="X65" s="4"/>
      <c r="Y65" s="58"/>
      <c r="Z65" s="58"/>
      <c r="AA65" s="58"/>
      <c r="AB65" s="59"/>
      <c r="AC65" s="59"/>
      <c r="AD65" s="59"/>
      <c r="AE65" s="60"/>
      <c r="AF65" s="55"/>
      <c r="AG65" s="55"/>
      <c r="AJ65" s="56"/>
      <c r="AK65" s="56"/>
      <c r="AL65" s="56"/>
      <c r="AO65" s="4"/>
    </row>
    <row r="66" spans="1:41">
      <c r="A66" s="4"/>
      <c r="B66" s="57">
        <v>3</v>
      </c>
      <c r="C66" s="18">
        <v>1</v>
      </c>
      <c r="D66" s="18">
        <v>1</v>
      </c>
      <c r="E66" s="18">
        <v>4</v>
      </c>
      <c r="F66" s="18">
        <v>11</v>
      </c>
      <c r="G66" s="4"/>
      <c r="H66" s="4"/>
      <c r="I66" s="4"/>
      <c r="J66" s="4"/>
      <c r="K66" s="4"/>
      <c r="L66" s="27"/>
      <c r="M66" s="27"/>
      <c r="N66" s="27"/>
      <c r="O66" s="27"/>
      <c r="U66" s="4"/>
      <c r="X66" s="4"/>
      <c r="Y66" s="58"/>
      <c r="Z66" s="58"/>
      <c r="AA66" s="58"/>
      <c r="AB66" s="59"/>
      <c r="AC66" s="59"/>
      <c r="AD66" s="59"/>
      <c r="AE66" s="60"/>
      <c r="AF66" s="55"/>
      <c r="AG66" s="55"/>
      <c r="AJ66" s="56"/>
      <c r="AK66" s="56"/>
      <c r="AL66" s="56"/>
      <c r="AO66" s="4"/>
    </row>
    <row r="67" spans="1:41">
      <c r="B67" s="57">
        <v>4</v>
      </c>
      <c r="C67" s="18">
        <v>0</v>
      </c>
      <c r="D67" s="18">
        <v>0</v>
      </c>
      <c r="E67" s="18">
        <v>2</v>
      </c>
      <c r="F67" s="18">
        <v>2</v>
      </c>
      <c r="G67" s="4"/>
      <c r="H67" s="4"/>
      <c r="I67" s="4"/>
      <c r="J67" s="4"/>
      <c r="K67" s="4"/>
      <c r="L67" s="27"/>
      <c r="M67" s="27"/>
      <c r="N67" s="27"/>
      <c r="O67" s="27"/>
      <c r="U67" s="4"/>
      <c r="X67" s="4"/>
      <c r="Y67" s="58"/>
      <c r="Z67" s="58"/>
      <c r="AA67" s="58"/>
      <c r="AB67" s="59"/>
      <c r="AC67" s="59"/>
      <c r="AD67" s="59"/>
      <c r="AE67" s="60"/>
      <c r="AF67" s="55"/>
      <c r="AG67" s="55"/>
      <c r="AJ67" s="56"/>
      <c r="AK67" s="56"/>
      <c r="AL67" s="56"/>
      <c r="AO67" s="4"/>
    </row>
    <row r="68" spans="1:41">
      <c r="B68" s="57" t="s">
        <v>6</v>
      </c>
      <c r="C68" s="61">
        <v>1</v>
      </c>
      <c r="D68" s="61">
        <v>4</v>
      </c>
      <c r="E68" s="61">
        <v>8</v>
      </c>
      <c r="F68" s="61">
        <v>23</v>
      </c>
      <c r="G68" s="4"/>
      <c r="H68" s="4"/>
      <c r="I68" s="4"/>
      <c r="J68" s="4"/>
      <c r="K68" s="4"/>
      <c r="L68" s="27"/>
      <c r="M68" s="27"/>
      <c r="N68" s="27"/>
      <c r="O68" s="27"/>
      <c r="U68" s="4"/>
      <c r="X68" s="4"/>
      <c r="Y68" s="58"/>
      <c r="Z68" s="58"/>
      <c r="AA68" s="58"/>
      <c r="AB68" s="59"/>
      <c r="AC68" s="59"/>
      <c r="AD68" s="59"/>
      <c r="AE68" s="60"/>
      <c r="AF68" s="55"/>
      <c r="AG68" s="55"/>
      <c r="AJ68" s="56"/>
      <c r="AK68" s="56"/>
      <c r="AL68" s="56"/>
      <c r="AO68" s="4"/>
    </row>
    <row r="69" spans="1:41">
      <c r="A69" s="63" t="s">
        <v>5</v>
      </c>
      <c r="B69" s="25" t="s">
        <v>49</v>
      </c>
      <c r="C69" s="54" t="s">
        <v>50</v>
      </c>
      <c r="D69" s="54" t="s">
        <v>51</v>
      </c>
      <c r="E69" s="54" t="s">
        <v>52</v>
      </c>
      <c r="F69" s="25" t="s">
        <v>53</v>
      </c>
      <c r="G69" s="4"/>
      <c r="H69" s="4"/>
      <c r="I69" s="4"/>
      <c r="J69" s="4"/>
      <c r="K69" s="4"/>
      <c r="L69" s="27"/>
      <c r="M69" s="27"/>
      <c r="N69" s="27"/>
      <c r="O69" s="27"/>
      <c r="U69" s="4"/>
      <c r="X69" s="4"/>
      <c r="Y69" s="58"/>
      <c r="Z69" s="58"/>
      <c r="AA69" s="58"/>
      <c r="AB69" s="59"/>
      <c r="AC69" s="59"/>
      <c r="AD69" s="59"/>
      <c r="AE69" s="60"/>
      <c r="AF69" s="55"/>
      <c r="AG69" s="55"/>
      <c r="AJ69" s="56"/>
      <c r="AK69" s="56"/>
      <c r="AL69" s="56"/>
      <c r="AO69" s="4"/>
    </row>
    <row r="70" spans="1:41">
      <c r="A70" s="4"/>
      <c r="B70" s="57">
        <v>1</v>
      </c>
      <c r="C70" s="18">
        <v>0</v>
      </c>
      <c r="D70" s="18">
        <v>9</v>
      </c>
      <c r="E70" s="18">
        <v>3</v>
      </c>
      <c r="F70" s="18">
        <v>23</v>
      </c>
      <c r="G70" s="4"/>
      <c r="H70" s="4"/>
      <c r="I70" s="4"/>
      <c r="J70" s="4"/>
      <c r="K70" s="4"/>
      <c r="L70" s="27"/>
      <c r="M70" s="27"/>
      <c r="N70" s="27"/>
      <c r="O70" s="27"/>
      <c r="U70" s="4"/>
      <c r="X70" s="4"/>
      <c r="Y70" s="58"/>
      <c r="Z70" s="58"/>
      <c r="AA70" s="58"/>
      <c r="AB70" s="59"/>
      <c r="AC70" s="59"/>
      <c r="AD70" s="59"/>
      <c r="AE70" s="60"/>
      <c r="AF70" s="55"/>
      <c r="AG70" s="55"/>
      <c r="AJ70" s="56"/>
      <c r="AK70" s="56"/>
      <c r="AL70" s="56"/>
      <c r="AO70" s="4"/>
    </row>
    <row r="71" spans="1:41">
      <c r="B71" s="57">
        <v>2</v>
      </c>
      <c r="C71" s="18">
        <v>1</v>
      </c>
      <c r="D71" s="18">
        <v>1</v>
      </c>
      <c r="E71" s="18">
        <v>3</v>
      </c>
      <c r="F71" s="18">
        <v>10</v>
      </c>
      <c r="G71" s="4"/>
      <c r="H71" s="4"/>
      <c r="I71" s="4"/>
      <c r="J71" s="4"/>
      <c r="K71" s="4"/>
      <c r="L71" s="27"/>
      <c r="M71" s="27"/>
      <c r="N71" s="27"/>
      <c r="O71" s="27"/>
      <c r="U71" s="4"/>
      <c r="X71" s="4"/>
      <c r="Y71" s="58"/>
      <c r="Z71" s="58"/>
      <c r="AA71" s="58"/>
      <c r="AB71" s="59"/>
      <c r="AC71" s="59"/>
      <c r="AD71" s="59"/>
      <c r="AE71" s="60"/>
      <c r="AF71" s="55"/>
      <c r="AG71" s="55"/>
      <c r="AJ71" s="56"/>
      <c r="AK71" s="56"/>
      <c r="AL71" s="56"/>
      <c r="AO71" s="4"/>
    </row>
    <row r="72" spans="1:41">
      <c r="A72" s="4"/>
      <c r="B72" s="57" t="s">
        <v>6</v>
      </c>
      <c r="C72" s="61">
        <v>1</v>
      </c>
      <c r="D72" s="61">
        <v>10</v>
      </c>
      <c r="E72" s="61">
        <v>6</v>
      </c>
      <c r="F72" s="61">
        <v>33</v>
      </c>
      <c r="G72" s="4"/>
      <c r="H72" s="4"/>
      <c r="I72" s="4"/>
      <c r="J72" s="4"/>
      <c r="K72" s="4"/>
      <c r="L72" s="27"/>
      <c r="M72" s="27"/>
      <c r="N72" s="27"/>
      <c r="O72" s="27"/>
      <c r="U72" s="4"/>
      <c r="X72" s="4"/>
      <c r="Y72" s="58"/>
      <c r="Z72" s="58"/>
      <c r="AA72" s="58"/>
      <c r="AB72" s="59"/>
      <c r="AC72" s="59"/>
      <c r="AD72" s="59"/>
      <c r="AE72" s="60"/>
      <c r="AF72" s="55"/>
      <c r="AG72" s="55"/>
      <c r="AJ72" s="56"/>
      <c r="AK72" s="56"/>
      <c r="AL72" s="56"/>
      <c r="AO72" s="4"/>
    </row>
    <row r="73" spans="1:41">
      <c r="A73" s="4"/>
      <c r="B73" s="60"/>
      <c r="C73" s="64"/>
      <c r="D73" s="64"/>
      <c r="E73" s="64"/>
      <c r="F73" s="64"/>
      <c r="G73" s="4"/>
      <c r="H73" s="4"/>
      <c r="I73" s="4"/>
      <c r="J73" s="4"/>
      <c r="K73" s="4"/>
      <c r="L73" s="27"/>
      <c r="M73" s="27"/>
      <c r="N73" s="27"/>
      <c r="O73" s="27"/>
      <c r="U73" s="4"/>
      <c r="X73" s="4"/>
      <c r="Y73" s="58"/>
      <c r="Z73" s="58"/>
      <c r="AA73" s="58"/>
      <c r="AB73" s="59"/>
      <c r="AC73" s="59"/>
      <c r="AD73" s="59"/>
      <c r="AE73" s="60"/>
      <c r="AF73" s="55"/>
      <c r="AG73" s="55"/>
      <c r="AJ73" s="56"/>
      <c r="AK73" s="56"/>
      <c r="AL73" s="56"/>
      <c r="AO73" s="4"/>
    </row>
    <row r="74" spans="1:41">
      <c r="A74" t="s">
        <v>40</v>
      </c>
    </row>
    <row r="75" spans="1:41">
      <c r="A75" t="s">
        <v>20</v>
      </c>
    </row>
    <row r="76" spans="1:41">
      <c r="A76" t="s">
        <v>19</v>
      </c>
    </row>
    <row r="77" spans="1:41">
      <c r="A77" t="s">
        <v>27</v>
      </c>
    </row>
    <row r="78" spans="1:41">
      <c r="A78" s="17" t="s">
        <v>54</v>
      </c>
    </row>
    <row r="79" spans="1:41" s="41" customFormat="1">
      <c r="A79" s="19" t="s">
        <v>55</v>
      </c>
    </row>
    <row r="80" spans="1:41">
      <c r="A80" s="17" t="s">
        <v>41</v>
      </c>
    </row>
    <row r="82" spans="1:4">
      <c r="A82" s="19" t="s">
        <v>25</v>
      </c>
    </row>
    <row r="83" spans="1:4" s="4" customFormat="1">
      <c r="A83" s="25"/>
      <c r="B83" s="25" t="s">
        <v>22</v>
      </c>
      <c r="C83" s="25" t="s">
        <v>23</v>
      </c>
      <c r="D83" s="25" t="s">
        <v>24</v>
      </c>
    </row>
    <row r="84" spans="1:4">
      <c r="A84" s="3">
        <v>44774</v>
      </c>
      <c r="B84" s="18">
        <v>16</v>
      </c>
      <c r="C84" s="18">
        <v>1</v>
      </c>
      <c r="D84" s="18">
        <f>SUM(B84:C84)</f>
        <v>17</v>
      </c>
    </row>
    <row r="85" spans="1:4">
      <c r="A85" s="3">
        <v>44775</v>
      </c>
      <c r="B85" s="18">
        <v>15</v>
      </c>
      <c r="C85" s="18">
        <v>1</v>
      </c>
      <c r="D85" s="18">
        <f t="shared" ref="D85:D112" si="4">SUM(B85:C85)</f>
        <v>16</v>
      </c>
    </row>
    <row r="86" spans="1:4">
      <c r="A86" s="3">
        <v>44776</v>
      </c>
      <c r="B86" s="18">
        <v>16</v>
      </c>
      <c r="C86" s="18">
        <v>1</v>
      </c>
      <c r="D86" s="18">
        <f t="shared" si="4"/>
        <v>17</v>
      </c>
    </row>
    <row r="87" spans="1:4">
      <c r="A87" s="3">
        <v>44777</v>
      </c>
      <c r="B87" s="18">
        <v>19</v>
      </c>
      <c r="C87" s="18">
        <v>0</v>
      </c>
      <c r="D87" s="18">
        <f t="shared" si="4"/>
        <v>19</v>
      </c>
    </row>
    <row r="88" spans="1:4">
      <c r="A88" s="3">
        <v>44778</v>
      </c>
      <c r="B88" s="18">
        <v>16</v>
      </c>
      <c r="C88" s="18">
        <v>0</v>
      </c>
      <c r="D88" s="18">
        <f t="shared" si="4"/>
        <v>16</v>
      </c>
    </row>
    <row r="89" spans="1:4">
      <c r="A89" s="3">
        <v>44779</v>
      </c>
      <c r="B89" s="18">
        <v>20</v>
      </c>
      <c r="C89" s="18">
        <v>0</v>
      </c>
      <c r="D89" s="18">
        <f t="shared" si="4"/>
        <v>20</v>
      </c>
    </row>
    <row r="90" spans="1:4">
      <c r="A90" s="3">
        <v>44780</v>
      </c>
      <c r="B90" s="18">
        <v>16</v>
      </c>
      <c r="C90" s="18">
        <v>0</v>
      </c>
      <c r="D90" s="18">
        <f t="shared" si="4"/>
        <v>16</v>
      </c>
    </row>
    <row r="91" spans="1:4">
      <c r="A91" s="3">
        <v>44781</v>
      </c>
      <c r="B91" s="18">
        <v>14</v>
      </c>
      <c r="C91" s="18">
        <v>0</v>
      </c>
      <c r="D91" s="18">
        <f t="shared" si="4"/>
        <v>14</v>
      </c>
    </row>
    <row r="92" spans="1:4">
      <c r="A92" s="3">
        <v>44782</v>
      </c>
      <c r="B92" s="18">
        <v>16</v>
      </c>
      <c r="C92" s="18">
        <v>0</v>
      </c>
      <c r="D92" s="18">
        <f t="shared" si="4"/>
        <v>16</v>
      </c>
    </row>
    <row r="93" spans="1:4">
      <c r="A93" s="3">
        <v>44783</v>
      </c>
      <c r="B93" s="18">
        <v>16</v>
      </c>
      <c r="C93" s="18">
        <v>0</v>
      </c>
      <c r="D93" s="18">
        <f t="shared" si="4"/>
        <v>16</v>
      </c>
    </row>
    <row r="94" spans="1:4">
      <c r="A94" s="3">
        <v>44784</v>
      </c>
      <c r="B94" s="30">
        <v>16</v>
      </c>
      <c r="C94" s="31">
        <v>0</v>
      </c>
      <c r="D94" s="18">
        <f t="shared" si="4"/>
        <v>16</v>
      </c>
    </row>
    <row r="95" spans="1:4">
      <c r="A95" s="3">
        <v>44785</v>
      </c>
      <c r="B95" s="30">
        <v>16</v>
      </c>
      <c r="C95" s="31">
        <v>0</v>
      </c>
      <c r="D95" s="18">
        <f t="shared" si="4"/>
        <v>16</v>
      </c>
    </row>
    <row r="96" spans="1:4">
      <c r="A96" s="3">
        <v>44786</v>
      </c>
      <c r="B96" s="30">
        <v>15</v>
      </c>
      <c r="C96" s="31">
        <v>0</v>
      </c>
      <c r="D96" s="18">
        <f t="shared" si="4"/>
        <v>15</v>
      </c>
    </row>
    <row r="97" spans="1:4">
      <c r="A97" s="3">
        <v>44787</v>
      </c>
      <c r="B97" s="30">
        <v>14</v>
      </c>
      <c r="C97" s="31">
        <v>0</v>
      </c>
      <c r="D97" s="18">
        <f t="shared" si="4"/>
        <v>14</v>
      </c>
    </row>
    <row r="98" spans="1:4">
      <c r="A98" s="3">
        <v>44788</v>
      </c>
      <c r="B98" s="30">
        <v>11</v>
      </c>
      <c r="C98" s="31">
        <v>0</v>
      </c>
      <c r="D98" s="18">
        <f t="shared" si="4"/>
        <v>11</v>
      </c>
    </row>
    <row r="99" spans="1:4">
      <c r="A99" s="3">
        <v>44789</v>
      </c>
      <c r="B99" s="30">
        <v>12</v>
      </c>
      <c r="C99" s="31">
        <v>0</v>
      </c>
      <c r="D99" s="18">
        <f t="shared" si="4"/>
        <v>12</v>
      </c>
    </row>
    <row r="100" spans="1:4">
      <c r="A100" s="3">
        <v>44790</v>
      </c>
      <c r="B100" s="30">
        <v>10</v>
      </c>
      <c r="C100" s="31">
        <v>0</v>
      </c>
      <c r="D100" s="18">
        <f t="shared" si="4"/>
        <v>10</v>
      </c>
    </row>
    <row r="101" spans="1:4">
      <c r="A101" s="3">
        <v>44791</v>
      </c>
      <c r="B101" s="30">
        <v>11</v>
      </c>
      <c r="C101" s="30">
        <v>0</v>
      </c>
      <c r="D101" s="18">
        <f t="shared" si="4"/>
        <v>11</v>
      </c>
    </row>
    <row r="102" spans="1:4">
      <c r="A102" s="3">
        <v>44792</v>
      </c>
      <c r="B102" s="18">
        <v>12</v>
      </c>
      <c r="C102" s="30">
        <v>0</v>
      </c>
      <c r="D102" s="18">
        <f t="shared" si="4"/>
        <v>12</v>
      </c>
    </row>
    <row r="103" spans="1:4">
      <c r="A103" s="3">
        <v>44793</v>
      </c>
      <c r="B103" s="18">
        <v>9</v>
      </c>
      <c r="C103" s="30">
        <v>0</v>
      </c>
      <c r="D103" s="18">
        <f t="shared" si="4"/>
        <v>9</v>
      </c>
    </row>
    <row r="104" spans="1:4">
      <c r="A104" s="3">
        <v>44794</v>
      </c>
      <c r="B104" s="18">
        <v>11</v>
      </c>
      <c r="C104" s="18">
        <v>0</v>
      </c>
      <c r="D104" s="18">
        <f t="shared" si="4"/>
        <v>11</v>
      </c>
    </row>
    <row r="105" spans="1:4">
      <c r="A105" s="3">
        <v>44795</v>
      </c>
      <c r="B105" s="18">
        <v>10</v>
      </c>
      <c r="C105" s="18">
        <v>0</v>
      </c>
      <c r="D105" s="18">
        <f t="shared" si="4"/>
        <v>10</v>
      </c>
    </row>
    <row r="106" spans="1:4">
      <c r="A106" s="3">
        <v>44796</v>
      </c>
      <c r="B106" s="18">
        <v>13</v>
      </c>
      <c r="C106" s="18">
        <v>0</v>
      </c>
      <c r="D106" s="18">
        <f t="shared" si="4"/>
        <v>13</v>
      </c>
    </row>
    <row r="107" spans="1:4">
      <c r="A107" s="3">
        <v>44797</v>
      </c>
      <c r="B107" s="18">
        <v>13</v>
      </c>
      <c r="C107" s="18">
        <v>0</v>
      </c>
      <c r="D107" s="18">
        <f t="shared" si="4"/>
        <v>13</v>
      </c>
    </row>
    <row r="108" spans="1:4">
      <c r="A108" s="3">
        <v>44798</v>
      </c>
      <c r="B108" s="18">
        <v>13</v>
      </c>
      <c r="C108" s="18">
        <v>0</v>
      </c>
      <c r="D108" s="18">
        <f t="shared" si="4"/>
        <v>13</v>
      </c>
    </row>
    <row r="109" spans="1:4">
      <c r="A109" s="3">
        <v>44799</v>
      </c>
      <c r="B109" s="18">
        <v>12</v>
      </c>
      <c r="C109" s="18">
        <v>0</v>
      </c>
      <c r="D109" s="18">
        <f t="shared" si="4"/>
        <v>12</v>
      </c>
    </row>
    <row r="110" spans="1:4">
      <c r="A110" s="3">
        <v>44800</v>
      </c>
      <c r="B110" s="18">
        <v>11</v>
      </c>
      <c r="C110" s="18">
        <v>0</v>
      </c>
      <c r="D110" s="18">
        <f t="shared" si="4"/>
        <v>11</v>
      </c>
    </row>
    <row r="111" spans="1:4">
      <c r="A111" s="3">
        <v>44801</v>
      </c>
      <c r="B111" s="18">
        <v>8</v>
      </c>
      <c r="C111" s="18">
        <v>0</v>
      </c>
      <c r="D111" s="18">
        <f t="shared" si="4"/>
        <v>8</v>
      </c>
    </row>
    <row r="112" spans="1:4">
      <c r="A112" s="3">
        <v>44802</v>
      </c>
      <c r="B112" s="18">
        <v>6</v>
      </c>
      <c r="C112" s="18">
        <v>0</v>
      </c>
      <c r="D112" s="18">
        <f t="shared" si="4"/>
        <v>6</v>
      </c>
    </row>
    <row r="113" spans="1:13">
      <c r="A113" s="3">
        <v>44803</v>
      </c>
      <c r="B113" s="18"/>
      <c r="C113" s="18"/>
      <c r="D113" s="18"/>
    </row>
    <row r="114" spans="1:13">
      <c r="A114" s="3">
        <v>44804</v>
      </c>
      <c r="B114" s="18"/>
      <c r="C114" s="18"/>
      <c r="D114" s="18"/>
    </row>
    <row r="116" spans="1:13" s="19" customFormat="1" ht="24">
      <c r="A116" s="40" t="s">
        <v>28</v>
      </c>
      <c r="F116" s="19" t="s">
        <v>12</v>
      </c>
      <c r="G116" s="42">
        <v>44802</v>
      </c>
      <c r="H116" s="43">
        <v>0.97916666666666663</v>
      </c>
    </row>
    <row r="117" spans="1:13" ht="21" thickBot="1">
      <c r="A117" s="19"/>
      <c r="G117" s="27"/>
      <c r="H117" s="20"/>
    </row>
    <row r="118" spans="1:13">
      <c r="A118" s="44" t="s">
        <v>14</v>
      </c>
      <c r="B118" s="32" t="s">
        <v>29</v>
      </c>
      <c r="C118" s="33"/>
      <c r="D118" s="34"/>
      <c r="E118" s="32" t="s">
        <v>33</v>
      </c>
      <c r="F118" s="33"/>
      <c r="G118" s="34"/>
      <c r="H118" s="26" t="s">
        <v>35</v>
      </c>
      <c r="I118" s="48" t="s">
        <v>43</v>
      </c>
      <c r="L118" s="5" t="s">
        <v>35</v>
      </c>
      <c r="M118" s="37" t="s">
        <v>44</v>
      </c>
    </row>
    <row r="119" spans="1:13" s="15" customFormat="1" ht="21">
      <c r="A119" s="45"/>
      <c r="B119" s="22" t="s">
        <v>30</v>
      </c>
      <c r="C119" s="22" t="s">
        <v>31</v>
      </c>
      <c r="D119" s="22" t="s">
        <v>32</v>
      </c>
      <c r="E119" s="23" t="s">
        <v>34</v>
      </c>
      <c r="F119" s="23" t="s">
        <v>38</v>
      </c>
      <c r="G119" s="22" t="s">
        <v>32</v>
      </c>
      <c r="H119" s="46" t="s">
        <v>37</v>
      </c>
      <c r="I119" s="49"/>
      <c r="L119" s="39" t="s">
        <v>36</v>
      </c>
      <c r="M119" s="38" t="s">
        <v>45</v>
      </c>
    </row>
    <row r="120" spans="1:13">
      <c r="A120" s="1" t="s">
        <v>7</v>
      </c>
      <c r="B120" s="1"/>
      <c r="C120" s="1"/>
      <c r="D120" s="1"/>
      <c r="E120" s="1"/>
      <c r="F120" s="1"/>
      <c r="G120" s="1"/>
      <c r="H120" s="26"/>
      <c r="I120" s="50">
        <f>SUM(B120:H120)</f>
        <v>0</v>
      </c>
      <c r="L120" s="9">
        <v>1</v>
      </c>
      <c r="M120" s="36">
        <v>0</v>
      </c>
    </row>
    <row r="121" spans="1:13">
      <c r="A121" s="1" t="s">
        <v>8</v>
      </c>
      <c r="B121" s="1"/>
      <c r="C121" s="1"/>
      <c r="D121" s="1"/>
      <c r="E121" s="1"/>
      <c r="F121" s="1"/>
      <c r="G121" s="1"/>
      <c r="H121" s="26"/>
      <c r="I121" s="50">
        <f t="shared" ref="I121:I128" si="5">SUM(B121:H121)</f>
        <v>0</v>
      </c>
      <c r="L121" s="25">
        <v>0</v>
      </c>
      <c r="M121" s="36">
        <v>7</v>
      </c>
    </row>
    <row r="122" spans="1:13">
      <c r="A122" s="1" t="s">
        <v>9</v>
      </c>
      <c r="B122" s="1"/>
      <c r="C122" s="1"/>
      <c r="D122" s="1">
        <v>1</v>
      </c>
      <c r="E122" s="1">
        <v>2</v>
      </c>
      <c r="F122" s="1"/>
      <c r="G122" s="1"/>
      <c r="H122" s="26"/>
      <c r="I122" s="50">
        <f t="shared" si="5"/>
        <v>3</v>
      </c>
      <c r="L122" s="25">
        <v>0</v>
      </c>
      <c r="M122" s="36">
        <v>11</v>
      </c>
    </row>
    <row r="123" spans="1:13">
      <c r="A123" s="1" t="s">
        <v>10</v>
      </c>
      <c r="B123" s="1"/>
      <c r="C123" s="1"/>
      <c r="D123" s="1">
        <v>1</v>
      </c>
      <c r="E123" s="1">
        <v>2</v>
      </c>
      <c r="F123" s="1"/>
      <c r="G123" s="1"/>
      <c r="H123" s="26"/>
      <c r="I123" s="50">
        <f t="shared" si="5"/>
        <v>3</v>
      </c>
      <c r="L123" s="25">
        <v>0</v>
      </c>
      <c r="M123" s="36">
        <v>83</v>
      </c>
    </row>
    <row r="124" spans="1:13">
      <c r="A124" s="1" t="s">
        <v>11</v>
      </c>
      <c r="B124" s="1"/>
      <c r="C124" s="1"/>
      <c r="D124" s="1"/>
      <c r="E124" s="1"/>
      <c r="F124" s="1"/>
      <c r="G124" s="1"/>
      <c r="H124" s="26"/>
      <c r="I124" s="50">
        <f t="shared" si="5"/>
        <v>0</v>
      </c>
      <c r="L124" s="25">
        <v>0</v>
      </c>
      <c r="M124" s="36">
        <v>3</v>
      </c>
    </row>
    <row r="125" spans="1:13">
      <c r="A125" s="1" t="s">
        <v>16</v>
      </c>
      <c r="B125" s="1"/>
      <c r="C125" s="1"/>
      <c r="D125" s="1">
        <v>1</v>
      </c>
      <c r="E125" s="1"/>
      <c r="F125" s="1"/>
      <c r="G125" s="1"/>
      <c r="H125" s="26"/>
      <c r="I125" s="50">
        <f t="shared" si="5"/>
        <v>1</v>
      </c>
      <c r="L125" s="25">
        <v>1</v>
      </c>
      <c r="M125" s="36">
        <v>0</v>
      </c>
    </row>
    <row r="126" spans="1:13" s="15" customFormat="1">
      <c r="A126" s="13" t="s">
        <v>17</v>
      </c>
      <c r="B126" s="24"/>
      <c r="C126" s="29">
        <v>1</v>
      </c>
      <c r="D126" s="24"/>
      <c r="E126" s="24"/>
      <c r="F126" s="13"/>
      <c r="G126" s="13"/>
      <c r="H126" s="26"/>
      <c r="I126" s="50">
        <f t="shared" si="5"/>
        <v>1</v>
      </c>
      <c r="L126" s="25">
        <v>4</v>
      </c>
      <c r="M126" s="36">
        <v>3</v>
      </c>
    </row>
    <row r="127" spans="1:13" s="15" customFormat="1" ht="21" thickBot="1">
      <c r="A127" s="5" t="s">
        <v>21</v>
      </c>
      <c r="B127" s="21">
        <v>2</v>
      </c>
      <c r="C127" s="16"/>
      <c r="D127" s="21">
        <v>2</v>
      </c>
      <c r="E127" s="21">
        <v>1</v>
      </c>
      <c r="F127" s="14">
        <v>1</v>
      </c>
      <c r="G127" s="14"/>
      <c r="H127" s="26">
        <v>2</v>
      </c>
      <c r="I127" s="65">
        <f t="shared" si="5"/>
        <v>8</v>
      </c>
      <c r="J127" s="12" t="s">
        <v>18</v>
      </c>
      <c r="L127" s="25">
        <v>9</v>
      </c>
      <c r="M127" s="36">
        <v>6</v>
      </c>
    </row>
    <row r="128" spans="1:13" ht="21" thickBot="1">
      <c r="A128" s="6" t="s">
        <v>6</v>
      </c>
      <c r="B128" s="7">
        <f>SUM(B120:B127)</f>
        <v>2</v>
      </c>
      <c r="C128" s="7">
        <f t="shared" ref="C128:H128" si="6">SUM(C120:C127)</f>
        <v>1</v>
      </c>
      <c r="D128" s="7">
        <f t="shared" si="6"/>
        <v>5</v>
      </c>
      <c r="E128" s="7">
        <f t="shared" si="6"/>
        <v>5</v>
      </c>
      <c r="F128" s="7">
        <f t="shared" si="6"/>
        <v>1</v>
      </c>
      <c r="G128" s="7">
        <f t="shared" si="6"/>
        <v>0</v>
      </c>
      <c r="H128" s="47">
        <f t="shared" si="6"/>
        <v>2</v>
      </c>
      <c r="I128" s="51">
        <f t="shared" si="5"/>
        <v>16</v>
      </c>
      <c r="L128" s="7">
        <f t="shared" ref="L128" si="7">SUM(L120:L127)</f>
        <v>15</v>
      </c>
      <c r="M128" s="36">
        <f>SUM(M121:M127)</f>
        <v>113</v>
      </c>
    </row>
  </sheetData>
  <mergeCells count="4">
    <mergeCell ref="I118:I119"/>
    <mergeCell ref="A118:A119"/>
    <mergeCell ref="B118:D118"/>
    <mergeCell ref="E118:G118"/>
  </mergeCells>
  <phoneticPr fontId="1"/>
  <printOptions horizontalCentered="1" verticalCentered="1"/>
  <pageMargins left="0.25" right="0.25" top="0.75" bottom="0.75" header="0.3" footer="0.3"/>
  <pageSetup paperSize="9" scale="28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2022-08-24T22:57:27Z</cp:lastPrinted>
  <dcterms:created xsi:type="dcterms:W3CDTF">2022-05-18T06:35:45Z</dcterms:created>
  <dcterms:modified xsi:type="dcterms:W3CDTF">2022-08-29T21:38:39Z</dcterms:modified>
</cp:coreProperties>
</file>