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A9DFEB70-805F-884B-BCFD-2938F7A50F7C}" xr6:coauthVersionLast="47" xr6:coauthVersionMax="47" xr10:uidLastSave="{00000000-0000-0000-0000-000000000000}"/>
  <bookViews>
    <workbookView xWindow="5700" yWindow="500" windowWidth="2880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5" i="1" l="1"/>
  <c r="C29" i="1" l="1"/>
  <c r="D29" i="1"/>
  <c r="E29" i="1"/>
  <c r="F29" i="1"/>
  <c r="G29" i="1"/>
  <c r="B29" i="1"/>
  <c r="H28" i="1"/>
  <c r="D64" i="1" l="1"/>
  <c r="D63" i="1"/>
  <c r="H27" i="1"/>
  <c r="D62" i="1" l="1"/>
  <c r="D61" i="1"/>
  <c r="H26" i="1"/>
  <c r="D59" i="1" l="1"/>
  <c r="D60" i="1"/>
  <c r="H25" i="1" l="1"/>
  <c r="H24" i="1" l="1"/>
  <c r="D58" i="1"/>
  <c r="D57" i="1"/>
  <c r="H23" i="1"/>
  <c r="D56" i="1" l="1"/>
  <c r="H22" i="1"/>
  <c r="D55" i="1" l="1"/>
  <c r="D54" i="1"/>
  <c r="D53" i="1"/>
  <c r="D51" i="1" l="1"/>
  <c r="D52" i="1"/>
  <c r="H20" i="1"/>
  <c r="H21" i="1"/>
  <c r="D50" i="1" l="1"/>
  <c r="D49" i="1" l="1"/>
  <c r="H19" i="1"/>
  <c r="D48" i="1" l="1"/>
  <c r="H18" i="1" l="1"/>
  <c r="D47" i="1"/>
  <c r="D46" i="1"/>
  <c r="H17" i="1"/>
  <c r="D45" i="1" l="1"/>
  <c r="H16" i="1"/>
  <c r="D44" i="1"/>
  <c r="D43" i="1"/>
  <c r="D42" i="1"/>
  <c r="D41" i="1"/>
  <c r="H15" i="1"/>
  <c r="H29" i="1" s="1"/>
  <c r="G11" i="1"/>
  <c r="G12" i="1" s="1"/>
  <c r="F11" i="1"/>
  <c r="F12" i="1" s="1"/>
  <c r="E11" i="1"/>
  <c r="E12" i="1" s="1"/>
  <c r="D11" i="1"/>
  <c r="D12" i="1" s="1"/>
  <c r="C11" i="1"/>
  <c r="C12" i="1" s="1"/>
  <c r="B11" i="1"/>
  <c r="B12" i="1" s="1"/>
  <c r="H10" i="1"/>
  <c r="H9" i="1"/>
  <c r="H8" i="1"/>
  <c r="H7" i="1"/>
  <c r="H6" i="1"/>
  <c r="H5" i="1"/>
  <c r="H4" i="1"/>
  <c r="H3" i="1"/>
  <c r="H11" i="1" l="1"/>
  <c r="H12" i="1" s="1"/>
</calcChain>
</file>

<file path=xl/sharedStrings.xml><?xml version="1.0" encoding="utf-8"?>
<sst xmlns="http://schemas.openxmlformats.org/spreadsheetml/2006/main" count="41" uniqueCount="33">
  <si>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</si>
  <si>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</si>
  <si>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</si>
  <si>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</si>
  <si>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</si>
  <si>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</si>
  <si>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</si>
  <si>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</si>
  <si>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</si>
  <si>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</si>
  <si>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</si>
  <si>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</si>
  <si>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</si>
  <si>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</si>
  <si>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診断確定日</t>
    <rPh sb="0" eb="5">
      <t xml:space="preserve">シンダンカクテイビ </t>
    </rPh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</si>
  <si>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</si>
  <si>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</si>
  <si>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</si>
  <si>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7月</t>
  </si>
  <si>
    <t>過去最多</t>
    <rPh sb="0" eb="2">
      <t xml:space="preserve">カコタイタ </t>
    </rPh>
    <rPh sb="2" eb="4">
      <t xml:space="preserve">サイタ </t>
    </rPh>
    <phoneticPr fontId="1"/>
  </si>
  <si>
    <t>※感染経路不明例が急増しています。感染者急増に伴い無症状感染者も増加していることが窺えます。</t>
    <rPh sb="1" eb="8">
      <t xml:space="preserve">カンセンケイロフメイレイガ </t>
    </rPh>
    <rPh sb="9" eb="11">
      <t xml:space="preserve">キュウゾウシテイマス。 </t>
    </rPh>
    <rPh sb="17" eb="20">
      <t xml:space="preserve">カンセンシャ </t>
    </rPh>
    <rPh sb="20" eb="22">
      <t xml:space="preserve">キュウゾウニトモナイ </t>
    </rPh>
    <rPh sb="25" eb="31">
      <t xml:space="preserve">ムショウジョウカンセンシャ </t>
    </rPh>
    <rPh sb="32" eb="34">
      <t xml:space="preserve">ゾウカシテイルコトガ </t>
    </rPh>
    <rPh sb="41" eb="42">
      <t xml:space="preserve">ウカガエマス。 </t>
    </rPh>
    <phoneticPr fontId="1"/>
  </si>
  <si>
    <t>PCR検査の場合、報告が翌日、翌々日になるため、前日、前々日の感染者数が増えることがあります。</t>
    <rPh sb="3" eb="5">
      <t xml:space="preserve">ケンサ </t>
    </rPh>
    <rPh sb="6" eb="8">
      <t xml:space="preserve">バアイ </t>
    </rPh>
    <rPh sb="9" eb="11">
      <t xml:space="preserve">ホウコクガ </t>
    </rPh>
    <rPh sb="12" eb="14">
      <t xml:space="preserve">ヨクジツニナルタメ、 </t>
    </rPh>
    <rPh sb="15" eb="16">
      <t xml:space="preserve">ヨクヨクジツ </t>
    </rPh>
    <rPh sb="24" eb="26">
      <t xml:space="preserve">ゼンジツノ </t>
    </rPh>
    <rPh sb="27" eb="28">
      <t xml:space="preserve">ゼンゼンジツ </t>
    </rPh>
    <rPh sb="31" eb="34">
      <t xml:space="preserve">カンセンシャ </t>
    </rPh>
    <rPh sb="34" eb="35">
      <t xml:space="preserve">スウガ </t>
    </rPh>
    <rPh sb="36" eb="37">
      <t xml:space="preserve">フエル </t>
    </rPh>
    <phoneticPr fontId="1"/>
  </si>
  <si>
    <t>8月</t>
  </si>
  <si>
    <t>自宅療養者数</t>
    <rPh sb="0" eb="6">
      <t xml:space="preserve">ジタクリョウヨウシャスウ </t>
    </rPh>
    <phoneticPr fontId="1"/>
  </si>
  <si>
    <t>宿泊療養者数</t>
    <rPh sb="0" eb="6">
      <t xml:space="preserve">シュクハクリョウヨウシャスウ </t>
    </rPh>
    <phoneticPr fontId="1"/>
  </si>
  <si>
    <t>療養者数合計</t>
    <rPh sb="0" eb="3">
      <t xml:space="preserve">リョウヨウシャ </t>
    </rPh>
    <rPh sb="3" eb="4">
      <t xml:space="preserve">スウ </t>
    </rPh>
    <rPh sb="4" eb="6">
      <t xml:space="preserve">ゴウケイ </t>
    </rPh>
    <phoneticPr fontId="1"/>
  </si>
  <si>
    <t>療養者数</t>
    <rPh sb="0" eb="4">
      <t xml:space="preserve">リョウヨウシャスウ </t>
    </rPh>
    <phoneticPr fontId="1"/>
  </si>
  <si>
    <t>8月合計</t>
    <phoneticPr fontId="1"/>
  </si>
  <si>
    <t>※県内の感染者急増に伴い、7月下旬から濃厚接触者・感染疑い例も急増しています。</t>
    <rPh sb="1" eb="3">
      <t xml:space="preserve">ケンナイ </t>
    </rPh>
    <rPh sb="4" eb="9">
      <t xml:space="preserve">カンセンシャキュウゾウニトモナイ </t>
    </rPh>
    <rPh sb="14" eb="15">
      <t xml:space="preserve">ガツ </t>
    </rPh>
    <rPh sb="15" eb="17">
      <t xml:space="preserve">ゲジュンカラ </t>
    </rPh>
    <rPh sb="19" eb="24">
      <t xml:space="preserve">ノウコウセッショクシャ </t>
    </rPh>
    <rPh sb="25" eb="28">
      <t xml:space="preserve">カンセンウタガイレイガ </t>
    </rPh>
    <rPh sb="31" eb="33">
      <t xml:space="preserve">キュウゾウシテイマス </t>
    </rPh>
    <phoneticPr fontId="1"/>
  </si>
  <si>
    <t>　潜在的な感染者も増加を続けています。</t>
    <rPh sb="1" eb="4">
      <t xml:space="preserve">センザイテキナ </t>
    </rPh>
    <rPh sb="5" eb="8">
      <t xml:space="preserve">カンセンシャ </t>
    </rPh>
    <rPh sb="9" eb="11">
      <t xml:space="preserve">ゾウカヲ </t>
    </rPh>
    <rPh sb="12" eb="13">
      <t xml:space="preserve">ツヅケテイルト </t>
    </rPh>
    <phoneticPr fontId="1"/>
  </si>
  <si>
    <r>
      <t>※感染回避には、マスク着用・常時換気が重要です。</t>
    </r>
    <r>
      <rPr>
        <b/>
        <u/>
        <sz val="12"/>
        <color rgb="FFFF0000"/>
        <rFont val="游明朝"/>
        <family val="1"/>
        <charset val="128"/>
      </rPr>
      <t>エアロゾル感染(空気感染)も確認されています。</t>
    </r>
    <r>
      <rPr>
        <b/>
        <sz val="12"/>
        <color rgb="FFFF0000"/>
        <rFont val="游明朝"/>
        <family val="1"/>
        <charset val="128"/>
      </rPr>
      <t>密閉空間を避けて慎重な行動を!</t>
    </r>
    <rPh sb="1" eb="5">
      <t xml:space="preserve">カンセンカイヒノ </t>
    </rPh>
    <rPh sb="14" eb="18">
      <t xml:space="preserve">ジョウジカンキ </t>
    </rPh>
    <rPh sb="19" eb="21">
      <t xml:space="preserve">ジュウヨウデス。 </t>
    </rPh>
    <rPh sb="32" eb="34">
      <t xml:space="preserve">クウキ </t>
    </rPh>
    <rPh sb="34" eb="36">
      <t xml:space="preserve">カンセン </t>
    </rPh>
    <rPh sb="38" eb="40">
      <t xml:space="preserve">カクニンサレテイマス </t>
    </rPh>
    <rPh sb="47" eb="51">
      <t xml:space="preserve">ミッペイクウカンヲ </t>
    </rPh>
    <rPh sb="52" eb="53">
      <t xml:space="preserve">サケテ </t>
    </rPh>
    <rPh sb="55" eb="57">
      <t xml:space="preserve">シンチョウナコウドウヲ </t>
    </rPh>
    <phoneticPr fontId="1"/>
  </si>
  <si>
    <t>※感染者数は、検査実施日で報告しています。</t>
    <rPh sb="1" eb="5">
      <t xml:space="preserve">カンセンシャスウ </t>
    </rPh>
    <rPh sb="7" eb="12">
      <t xml:space="preserve">ケンサジッシビ </t>
    </rPh>
    <rPh sb="13" eb="15">
      <t xml:space="preserve">ホウコクシテイマス </t>
    </rPh>
    <phoneticPr fontId="1"/>
  </si>
  <si>
    <r>
      <t>※岩手県の先週(8/14〜8/20)の1週間平均の検査陽性率は70%、平均の感染者数は、1,411名と</t>
    </r>
    <r>
      <rPr>
        <b/>
        <u/>
        <sz val="12"/>
        <color rgb="FFFF0000"/>
        <rFont val="游明朝"/>
        <family val="1"/>
        <charset val="128"/>
      </rPr>
      <t>過去最大</t>
    </r>
    <r>
      <rPr>
        <b/>
        <sz val="12"/>
        <color rgb="FFFF0000"/>
        <rFont val="游明朝"/>
        <family val="1"/>
        <charset val="128"/>
      </rPr>
      <t>です。感染はさらに拡大を続けています!</t>
    </r>
    <rPh sb="1" eb="4">
      <t xml:space="preserve">イワテケン </t>
    </rPh>
    <rPh sb="5" eb="7">
      <t xml:space="preserve">センシュウ </t>
    </rPh>
    <rPh sb="20" eb="24">
      <t xml:space="preserve">シュウカンヘイキン </t>
    </rPh>
    <rPh sb="25" eb="30">
      <t xml:space="preserve">ケンサヨウセイリツハ </t>
    </rPh>
    <rPh sb="35" eb="37">
      <t xml:space="preserve">ヘイキンノ </t>
    </rPh>
    <rPh sb="38" eb="42">
      <t xml:space="preserve">カンセンシャスウ </t>
    </rPh>
    <rPh sb="49" eb="50">
      <t xml:space="preserve">メイ </t>
    </rPh>
    <rPh sb="51" eb="53">
      <t xml:space="preserve">カコタイタノ </t>
    </rPh>
    <rPh sb="53" eb="55">
      <t xml:space="preserve">サイダイ </t>
    </rPh>
    <rPh sb="58" eb="60">
      <t xml:space="preserve">カンセンハ </t>
    </rPh>
    <rPh sb="64" eb="66">
      <t xml:space="preserve">カクダイヲ </t>
    </rPh>
    <rPh sb="67" eb="68">
      <t xml:space="preserve">ツヅケテイマス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</si>
</sst>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/d\(aaa\)"/>
    <numFmt numFmtId="177" formatCode="0.0%"/>
    <numFmt numFmtId="178" formatCode="0_);[Red]\(0\)"/>
  </numFmts>
  <fonts count="10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sz val="12"/>
      <color rgb="FFFF0000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b/>
      <u/>
      <sz val="12"/>
      <color rgb="FFFF0000"/>
      <name val="游明朝"/>
      <family val="1"/>
      <charset val="128"/>
    </font>
    <font>
      <sz val="12"/>
      <color rgb="FF000000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7" fontId="0" fillId="0" borderId="5" xfId="1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7" fontId="0" fillId="0" borderId="6" xfId="1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178" fontId="0" fillId="0" borderId="1" xfId="0" applyNumberFormat="1" applyBorder="1">
      <alignment vertical="center"/>
    </xf>
    <xf numFmtId="0" fontId="5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1" xfId="0" applyNumberFormat="1" applyFill="1" applyBorder="1">
      <alignment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/>
    </xf>
    <xf numFmtId="178" fontId="9" fillId="0" borderId="1" xfId="0" applyNumberFormat="1" applyFont="1" applyBorder="1">
      <alignment vertical="center"/>
    </xf>
    <xf numFmtId="178" fontId="9" fillId="0" borderId="8" xfId="0" applyNumberFormat="1" applyFont="1" applyBorder="1">
      <alignment vertical="center"/>
    </xf>
    <xf numFmtId="0" fontId="0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FF40FF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A1:I71"/>
  <sheetViews>
    <sheetView tabSelected="1" zoomScaleNormal="100" workbookViewId="0">
      <selection activeCell="K19" sqref="K19"/>
    </sheetView>
  </sheetViews>
  <sheetFormatPr baseColWidth="10" defaultRowHeight="20"/>
  <cols>
    <col min="1" max="1" width="13" bestFit="1" customWidth="1"/>
    <col min="6" max="6" width="13.28515625" bestFit="1" customWidth="1"/>
    <col min="7" max="7" width="13.140625" bestFit="1" customWidth="1"/>
    <col min="8" max="8" width="10.85546875" bestFit="1" customWidth="1"/>
    <col min="9" max="18" width="10.28515625" bestFit="1" customWidth="1"/>
    <col min="19" max="19" width="10.85546875" bestFit="1" customWidth="1"/>
    <col min="20" max="20" width="11.42578125" customWidth="1"/>
    <col min="21" max="25" width="10.85546875" bestFit="1" customWidth="1"/>
  </cols>
  <sheetData>
    <row r="1" spans="1:9">
      <c r="A1" s="17" t="s">
        <v>13</v>
      </c>
      <c r="F1" t="s">
        <v>12</v>
      </c>
      <c r="G1" s="20">
        <v>44798</v>
      </c>
      <c r="H1" s="18">
        <v>0.97916666666666663</v>
      </c>
    </row>
    <row r="2" spans="1:9" s="22" customFormat="1">
      <c r="A2" s="23" t="s">
        <v>15</v>
      </c>
      <c r="B2" s="27" t="s">
        <v>0</v>
      </c>
      <c r="C2" s="23" t="s">
        <v>1</v>
      </c>
      <c r="D2" s="27" t="s">
        <v>2</v>
      </c>
      <c r="E2" s="27" t="s">
        <v>3</v>
      </c>
      <c r="F2" s="23" t="s">
        <v>4</v>
      </c>
      <c r="G2" s="28" t="s">
        <v>5</v>
      </c>
      <c r="H2" s="23" t="s">
        <v>6</v>
      </c>
    </row>
    <row r="3" spans="1:9">
      <c r="A3" s="1" t="s">
        <v>7</v>
      </c>
      <c r="B3" s="1">
        <v>1</v>
      </c>
      <c r="C3" s="1">
        <v>0</v>
      </c>
      <c r="D3" s="1">
        <v>0</v>
      </c>
      <c r="E3" s="1">
        <v>2</v>
      </c>
      <c r="F3" s="1">
        <v>0</v>
      </c>
      <c r="G3" s="1">
        <v>0</v>
      </c>
      <c r="H3" s="1">
        <f t="shared" ref="H3:H10" si="0">SUM(B3:G3)</f>
        <v>3</v>
      </c>
    </row>
    <row r="4" spans="1:9">
      <c r="A4" s="1" t="s">
        <v>8</v>
      </c>
      <c r="B4" s="1">
        <v>2</v>
      </c>
      <c r="C4" s="1">
        <v>0</v>
      </c>
      <c r="D4" s="1">
        <v>4</v>
      </c>
      <c r="E4" s="1">
        <v>1</v>
      </c>
      <c r="F4" s="1">
        <v>0</v>
      </c>
      <c r="G4" s="1">
        <v>7</v>
      </c>
      <c r="H4" s="1">
        <f t="shared" si="0"/>
        <v>14</v>
      </c>
    </row>
    <row r="5" spans="1:9">
      <c r="A5" s="1" t="s">
        <v>9</v>
      </c>
      <c r="B5" s="1">
        <v>0</v>
      </c>
      <c r="C5" s="1">
        <v>2</v>
      </c>
      <c r="D5" s="1">
        <v>3</v>
      </c>
      <c r="E5" s="1">
        <v>8</v>
      </c>
      <c r="F5" s="1">
        <v>5</v>
      </c>
      <c r="G5" s="1">
        <v>2</v>
      </c>
      <c r="H5" s="1">
        <f t="shared" si="0"/>
        <v>20</v>
      </c>
    </row>
    <row r="6" spans="1:9">
      <c r="A6" s="1" t="s">
        <v>10</v>
      </c>
      <c r="B6" s="1">
        <v>3</v>
      </c>
      <c r="C6" s="1">
        <v>2</v>
      </c>
      <c r="D6" s="1">
        <v>0</v>
      </c>
      <c r="E6" s="1">
        <v>5</v>
      </c>
      <c r="F6" s="1">
        <v>2</v>
      </c>
      <c r="G6" s="1">
        <v>3</v>
      </c>
      <c r="H6" s="1">
        <f t="shared" si="0"/>
        <v>15</v>
      </c>
    </row>
    <row r="7" spans="1:9">
      <c r="A7" s="1" t="s">
        <v>11</v>
      </c>
      <c r="B7" s="1">
        <v>2</v>
      </c>
      <c r="C7" s="1">
        <v>4</v>
      </c>
      <c r="D7" s="1">
        <v>5</v>
      </c>
      <c r="E7" s="1">
        <v>8</v>
      </c>
      <c r="F7" s="1">
        <v>3</v>
      </c>
      <c r="G7" s="1">
        <v>4</v>
      </c>
      <c r="H7" s="1">
        <f t="shared" si="0"/>
        <v>26</v>
      </c>
    </row>
    <row r="8" spans="1:9">
      <c r="A8" s="1" t="s">
        <v>17</v>
      </c>
      <c r="B8" s="1">
        <v>0</v>
      </c>
      <c r="C8" s="1">
        <v>1</v>
      </c>
      <c r="D8" s="1">
        <v>2</v>
      </c>
      <c r="E8" s="1">
        <v>5</v>
      </c>
      <c r="F8" s="1">
        <v>1</v>
      </c>
      <c r="G8" s="1">
        <v>1</v>
      </c>
      <c r="H8" s="1">
        <f t="shared" si="0"/>
        <v>10</v>
      </c>
    </row>
    <row r="9" spans="1:9">
      <c r="A9" s="1" t="s">
        <v>18</v>
      </c>
      <c r="B9" s="14">
        <v>7</v>
      </c>
      <c r="C9" s="14">
        <v>4</v>
      </c>
      <c r="D9" s="14">
        <v>8</v>
      </c>
      <c r="E9" s="14">
        <v>10</v>
      </c>
      <c r="F9" s="1">
        <v>4</v>
      </c>
      <c r="G9" s="14">
        <v>10</v>
      </c>
      <c r="H9" s="13">
        <f t="shared" si="0"/>
        <v>43</v>
      </c>
      <c r="I9" s="12" t="s">
        <v>19</v>
      </c>
    </row>
    <row r="10" spans="1:9" ht="21" thickBot="1">
      <c r="A10" s="5" t="s">
        <v>22</v>
      </c>
      <c r="B10" s="26">
        <v>1</v>
      </c>
      <c r="C10" s="5">
        <v>4</v>
      </c>
      <c r="D10" s="5">
        <v>2</v>
      </c>
      <c r="E10" s="5">
        <v>9</v>
      </c>
      <c r="F10" s="29">
        <v>6</v>
      </c>
      <c r="G10" s="5">
        <v>5</v>
      </c>
      <c r="H10" s="1">
        <f t="shared" si="0"/>
        <v>27</v>
      </c>
      <c r="I10" s="12"/>
    </row>
    <row r="11" spans="1:9" ht="21" thickBot="1">
      <c r="A11" s="6" t="s">
        <v>6</v>
      </c>
      <c r="B11" s="7">
        <f>SUM(B3:B10)</f>
        <v>16</v>
      </c>
      <c r="C11" s="7">
        <f t="shared" ref="C11:H11" si="1">SUM(C3:C10)</f>
        <v>17</v>
      </c>
      <c r="D11" s="7">
        <f t="shared" si="1"/>
        <v>24</v>
      </c>
      <c r="E11" s="7">
        <f t="shared" si="1"/>
        <v>48</v>
      </c>
      <c r="F11" s="7">
        <f t="shared" si="1"/>
        <v>21</v>
      </c>
      <c r="G11" s="7">
        <f t="shared" si="1"/>
        <v>32</v>
      </c>
      <c r="H11" s="11">
        <f t="shared" si="1"/>
        <v>158</v>
      </c>
    </row>
    <row r="12" spans="1:9">
      <c r="A12" s="9" t="s">
        <v>16</v>
      </c>
      <c r="B12" s="8">
        <f>B11/247</f>
        <v>6.4777327935222673E-2</v>
      </c>
      <c r="C12" s="8">
        <f>C11/303</f>
        <v>5.6105610561056105E-2</v>
      </c>
      <c r="D12" s="8">
        <f>D11/324</f>
        <v>7.407407407407407E-2</v>
      </c>
      <c r="E12" s="8">
        <f>E11/545</f>
        <v>8.8073394495412849E-2</v>
      </c>
      <c r="F12" s="8">
        <f>F11/300</f>
        <v>7.0000000000000007E-2</v>
      </c>
      <c r="G12" s="10">
        <f>G11/183</f>
        <v>0.17486338797814208</v>
      </c>
      <c r="H12" s="8">
        <f>H11/1902</f>
        <v>8.3070452155625654E-2</v>
      </c>
    </row>
    <row r="14" spans="1:9">
      <c r="A14" s="1" t="s">
        <v>14</v>
      </c>
      <c r="B14" s="2" t="s">
        <v>0</v>
      </c>
      <c r="C14" s="1" t="s">
        <v>1</v>
      </c>
      <c r="D14" s="2" t="s">
        <v>2</v>
      </c>
      <c r="E14" s="2" t="s">
        <v>3</v>
      </c>
      <c r="F14" s="1" t="s">
        <v>4</v>
      </c>
      <c r="G14" s="19" t="s">
        <v>5</v>
      </c>
      <c r="H14" s="1" t="s">
        <v>6</v>
      </c>
    </row>
    <row r="15" spans="1:9">
      <c r="A15" s="3">
        <v>44777</v>
      </c>
      <c r="B15" s="1"/>
      <c r="C15" s="1"/>
      <c r="D15" s="1">
        <v>1</v>
      </c>
      <c r="E15" s="1"/>
      <c r="F15" s="1">
        <v>1</v>
      </c>
      <c r="G15" s="1"/>
      <c r="H15" s="1">
        <f t="shared" ref="H15:H28" si="2">SUM(B15:G15)</f>
        <v>2</v>
      </c>
    </row>
    <row r="16" spans="1:9" s="22" customFormat="1">
      <c r="A16" s="21">
        <v>44778</v>
      </c>
      <c r="B16" s="23"/>
      <c r="C16" s="23"/>
      <c r="D16" s="23"/>
      <c r="E16" s="23">
        <v>4</v>
      </c>
      <c r="F16" s="23"/>
      <c r="G16" s="23"/>
      <c r="H16" s="23">
        <f t="shared" si="2"/>
        <v>4</v>
      </c>
    </row>
    <row r="17" spans="1:9" s="22" customFormat="1">
      <c r="A17" s="21">
        <v>44779</v>
      </c>
      <c r="B17" s="23"/>
      <c r="C17" s="23"/>
      <c r="D17" s="23"/>
      <c r="E17" s="23">
        <v>1</v>
      </c>
      <c r="F17" s="23"/>
      <c r="G17" s="23">
        <v>1</v>
      </c>
      <c r="H17" s="23">
        <f t="shared" si="2"/>
        <v>2</v>
      </c>
    </row>
    <row r="18" spans="1:9" s="22" customFormat="1">
      <c r="A18" s="21">
        <v>44781</v>
      </c>
      <c r="B18" s="23"/>
      <c r="C18" s="23">
        <v>1</v>
      </c>
      <c r="D18" s="23"/>
      <c r="E18" s="23"/>
      <c r="F18" s="23">
        <v>1</v>
      </c>
      <c r="G18" s="23">
        <v>1</v>
      </c>
      <c r="H18" s="23">
        <f t="shared" si="2"/>
        <v>3</v>
      </c>
    </row>
    <row r="19" spans="1:9" s="22" customFormat="1">
      <c r="A19" s="21">
        <v>44782</v>
      </c>
      <c r="B19" s="23"/>
      <c r="C19" s="23"/>
      <c r="D19" s="23"/>
      <c r="E19" s="23">
        <v>1</v>
      </c>
      <c r="F19" s="23"/>
      <c r="G19" s="23">
        <v>1</v>
      </c>
      <c r="H19" s="23">
        <f t="shared" si="2"/>
        <v>2</v>
      </c>
    </row>
    <row r="20" spans="1:9" s="22" customFormat="1">
      <c r="A20" s="21">
        <v>44783</v>
      </c>
      <c r="B20" s="23">
        <v>1</v>
      </c>
      <c r="C20" s="23"/>
      <c r="D20" s="23"/>
      <c r="E20" s="23"/>
      <c r="F20" s="23">
        <v>1</v>
      </c>
      <c r="G20" s="23"/>
      <c r="H20" s="23">
        <f t="shared" si="2"/>
        <v>2</v>
      </c>
    </row>
    <row r="21" spans="1:9" s="22" customFormat="1">
      <c r="A21" s="21">
        <v>44785</v>
      </c>
      <c r="B21" s="23"/>
      <c r="C21" s="23"/>
      <c r="D21" s="23"/>
      <c r="E21" s="23"/>
      <c r="F21" s="23"/>
      <c r="G21" s="23">
        <v>1</v>
      </c>
      <c r="H21" s="23">
        <f t="shared" si="2"/>
        <v>1</v>
      </c>
    </row>
    <row r="22" spans="1:9" s="22" customFormat="1">
      <c r="A22" s="21">
        <v>44789</v>
      </c>
      <c r="B22" s="23"/>
      <c r="C22" s="23"/>
      <c r="D22" s="23"/>
      <c r="E22" s="23"/>
      <c r="F22" s="23"/>
      <c r="G22" s="23">
        <v>1</v>
      </c>
      <c r="H22" s="23">
        <f t="shared" si="2"/>
        <v>1</v>
      </c>
    </row>
    <row r="23" spans="1:9" s="22" customFormat="1">
      <c r="A23" s="21">
        <v>44790</v>
      </c>
      <c r="B23" s="23"/>
      <c r="C23" s="23"/>
      <c r="D23" s="23">
        <v>1</v>
      </c>
      <c r="E23" s="30">
        <v>1</v>
      </c>
      <c r="F23" s="23"/>
      <c r="G23" s="23"/>
      <c r="H23" s="23">
        <f t="shared" si="2"/>
        <v>2</v>
      </c>
    </row>
    <row r="24" spans="1:9" s="22" customFormat="1">
      <c r="A24" s="21">
        <v>44791</v>
      </c>
      <c r="B24" s="23"/>
      <c r="C24" s="23">
        <v>1</v>
      </c>
      <c r="D24" s="23"/>
      <c r="E24" s="23">
        <v>1</v>
      </c>
      <c r="F24" s="23">
        <v>1</v>
      </c>
      <c r="G24" s="23"/>
      <c r="H24" s="23">
        <f t="shared" si="2"/>
        <v>3</v>
      </c>
    </row>
    <row r="25" spans="1:9" s="22" customFormat="1">
      <c r="A25" s="21">
        <v>44792</v>
      </c>
      <c r="B25" s="23"/>
      <c r="C25" s="23">
        <v>1</v>
      </c>
      <c r="D25" s="23"/>
      <c r="E25" s="23"/>
      <c r="F25" s="23">
        <v>1</v>
      </c>
      <c r="G25" s="23"/>
      <c r="H25" s="23">
        <f t="shared" si="2"/>
        <v>2</v>
      </c>
    </row>
    <row r="26" spans="1:9" s="22" customFormat="1">
      <c r="A26" s="21">
        <v>44794</v>
      </c>
      <c r="B26" s="23"/>
      <c r="C26" s="23"/>
      <c r="D26" s="23"/>
      <c r="E26" s="23"/>
      <c r="F26" s="23">
        <v>1</v>
      </c>
      <c r="G26" s="23"/>
      <c r="H26" s="23">
        <f t="shared" si="2"/>
        <v>1</v>
      </c>
    </row>
    <row r="27" spans="1:9" s="22" customFormat="1">
      <c r="A27" s="21">
        <v>44797</v>
      </c>
      <c r="B27" s="23"/>
      <c r="C27" s="23"/>
      <c r="D27" s="23"/>
      <c r="E27" s="23">
        <v>1</v>
      </c>
      <c r="F27" s="23"/>
      <c r="G27" s="23"/>
      <c r="H27" s="23">
        <f t="shared" si="2"/>
        <v>1</v>
      </c>
    </row>
    <row r="28" spans="1:9" s="22" customFormat="1">
      <c r="A28" s="21">
        <v>44798</v>
      </c>
      <c r="B28" s="23"/>
      <c r="C28" s="23">
        <v>1</v>
      </c>
      <c r="D28" s="23"/>
      <c r="E28" s="23"/>
      <c r="F28" s="23"/>
      <c r="G28" s="23"/>
      <c r="H28" s="1">
        <f t="shared" si="2"/>
        <v>1</v>
      </c>
    </row>
    <row r="29" spans="1:9">
      <c r="A29" s="1" t="s">
        <v>27</v>
      </c>
      <c r="B29" s="1">
        <f>SUM(B15:B28)</f>
        <v>1</v>
      </c>
      <c r="C29" s="1">
        <f t="shared" ref="C29:H29" si="3">SUM(C15:C28)</f>
        <v>4</v>
      </c>
      <c r="D29" s="1">
        <f t="shared" si="3"/>
        <v>2</v>
      </c>
      <c r="E29" s="1">
        <f t="shared" si="3"/>
        <v>9</v>
      </c>
      <c r="F29" s="1">
        <f t="shared" si="3"/>
        <v>6</v>
      </c>
      <c r="G29" s="1">
        <f t="shared" si="3"/>
        <v>5</v>
      </c>
      <c r="H29" s="1">
        <f t="shared" si="3"/>
        <v>27</v>
      </c>
      <c r="I29" s="4"/>
    </row>
    <row r="31" spans="1:9">
      <c r="A31" t="s">
        <v>31</v>
      </c>
    </row>
    <row r="32" spans="1:9">
      <c r="A32" t="s">
        <v>21</v>
      </c>
    </row>
    <row r="33" spans="1:4">
      <c r="A33" t="s">
        <v>20</v>
      </c>
    </row>
    <row r="34" spans="1:4">
      <c r="A34" t="s">
        <v>28</v>
      </c>
    </row>
    <row r="35" spans="1:4">
      <c r="A35" s="15" t="s">
        <v>32</v>
      </c>
    </row>
    <row r="36" spans="1:4">
      <c r="A36" s="15" t="s">
        <v>29</v>
      </c>
    </row>
    <row r="37" spans="1:4">
      <c r="A37" s="15" t="s">
        <v>30</v>
      </c>
    </row>
    <row r="39" spans="1:4">
      <c r="A39" s="17" t="s">
        <v>26</v>
      </c>
    </row>
    <row r="40" spans="1:4" s="4" customFormat="1">
      <c r="A40" s="1"/>
      <c r="B40" s="1" t="s">
        <v>23</v>
      </c>
      <c r="C40" s="1" t="s">
        <v>24</v>
      </c>
      <c r="D40" s="1" t="s">
        <v>25</v>
      </c>
    </row>
    <row r="41" spans="1:4">
      <c r="A41" s="3">
        <v>44774</v>
      </c>
      <c r="B41" s="16">
        <v>16</v>
      </c>
      <c r="C41" s="16">
        <v>1</v>
      </c>
      <c r="D41" s="16">
        <f>SUM(B41:C41)</f>
        <v>17</v>
      </c>
    </row>
    <row r="42" spans="1:4">
      <c r="A42" s="3">
        <v>44775</v>
      </c>
      <c r="B42" s="16">
        <v>15</v>
      </c>
      <c r="C42" s="16">
        <v>1</v>
      </c>
      <c r="D42" s="16">
        <f t="shared" ref="D42:D45" si="4">SUM(B42:C42)</f>
        <v>16</v>
      </c>
    </row>
    <row r="43" spans="1:4">
      <c r="A43" s="3">
        <v>44776</v>
      </c>
      <c r="B43" s="16">
        <v>16</v>
      </c>
      <c r="C43" s="16">
        <v>1</v>
      </c>
      <c r="D43" s="16">
        <f t="shared" si="4"/>
        <v>17</v>
      </c>
    </row>
    <row r="44" spans="1:4">
      <c r="A44" s="3">
        <v>44777</v>
      </c>
      <c r="B44" s="16">
        <v>15</v>
      </c>
      <c r="C44" s="16">
        <v>0</v>
      </c>
      <c r="D44" s="16">
        <f t="shared" si="4"/>
        <v>15</v>
      </c>
    </row>
    <row r="45" spans="1:4">
      <c r="A45" s="3">
        <v>44778</v>
      </c>
      <c r="B45" s="16">
        <v>12</v>
      </c>
      <c r="C45" s="16">
        <v>0</v>
      </c>
      <c r="D45" s="16">
        <f t="shared" si="4"/>
        <v>12</v>
      </c>
    </row>
    <row r="46" spans="1:4">
      <c r="A46" s="3">
        <v>44779</v>
      </c>
      <c r="B46" s="16">
        <v>12</v>
      </c>
      <c r="C46" s="16">
        <v>0</v>
      </c>
      <c r="D46" s="16">
        <f t="shared" ref="D46" si="5">SUM(B46:C46)</f>
        <v>12</v>
      </c>
    </row>
    <row r="47" spans="1:4">
      <c r="A47" s="3">
        <v>44780</v>
      </c>
      <c r="B47" s="16">
        <v>8</v>
      </c>
      <c r="C47" s="16">
        <v>0</v>
      </c>
      <c r="D47" s="16">
        <f t="shared" ref="D47" si="6">SUM(B47:C47)</f>
        <v>8</v>
      </c>
    </row>
    <row r="48" spans="1:4">
      <c r="A48" s="3">
        <v>44781</v>
      </c>
      <c r="B48" s="16">
        <v>11</v>
      </c>
      <c r="C48" s="16">
        <v>0</v>
      </c>
      <c r="D48" s="16">
        <f t="shared" ref="D48" si="7">SUM(B48:C48)</f>
        <v>11</v>
      </c>
    </row>
    <row r="49" spans="1:4">
      <c r="A49" s="3">
        <v>44782</v>
      </c>
      <c r="B49" s="16">
        <v>11</v>
      </c>
      <c r="C49" s="16">
        <v>0</v>
      </c>
      <c r="D49" s="16">
        <f t="shared" ref="D49" si="8">SUM(B49:C49)</f>
        <v>11</v>
      </c>
    </row>
    <row r="50" spans="1:4">
      <c r="A50" s="3">
        <v>44783</v>
      </c>
      <c r="B50" s="16">
        <v>12</v>
      </c>
      <c r="C50" s="16">
        <v>0</v>
      </c>
      <c r="D50" s="16">
        <f t="shared" ref="D50:D52" si="9">SUM(B50:C50)</f>
        <v>12</v>
      </c>
    </row>
    <row r="51" spans="1:4">
      <c r="A51" s="3">
        <v>44784</v>
      </c>
      <c r="B51" s="24">
        <v>12</v>
      </c>
      <c r="C51" s="25">
        <v>0</v>
      </c>
      <c r="D51" s="16">
        <f t="shared" si="9"/>
        <v>12</v>
      </c>
    </row>
    <row r="52" spans="1:4">
      <c r="A52" s="3">
        <v>44785</v>
      </c>
      <c r="B52" s="24">
        <v>15</v>
      </c>
      <c r="C52" s="25">
        <v>0</v>
      </c>
      <c r="D52" s="16">
        <f t="shared" si="9"/>
        <v>15</v>
      </c>
    </row>
    <row r="53" spans="1:4">
      <c r="A53" s="3">
        <v>44786</v>
      </c>
      <c r="B53" s="24">
        <v>14</v>
      </c>
      <c r="C53" s="25">
        <v>0</v>
      </c>
      <c r="D53" s="16">
        <f t="shared" ref="D53" si="10">SUM(B53:C53)</f>
        <v>14</v>
      </c>
    </row>
    <row r="54" spans="1:4">
      <c r="A54" s="3">
        <v>44787</v>
      </c>
      <c r="B54" s="24">
        <v>13</v>
      </c>
      <c r="C54" s="25">
        <v>0</v>
      </c>
      <c r="D54" s="16">
        <f t="shared" ref="D54" si="11">SUM(B54:C54)</f>
        <v>13</v>
      </c>
    </row>
    <row r="55" spans="1:4">
      <c r="A55" s="3">
        <v>44788</v>
      </c>
      <c r="B55" s="24">
        <v>10</v>
      </c>
      <c r="C55" s="25">
        <v>0</v>
      </c>
      <c r="D55" s="16">
        <f t="shared" ref="D55" si="12">SUM(B55:C55)</f>
        <v>10</v>
      </c>
    </row>
    <row r="56" spans="1:4">
      <c r="A56" s="3">
        <v>44789</v>
      </c>
      <c r="B56" s="24">
        <v>10</v>
      </c>
      <c r="C56" s="25">
        <v>0</v>
      </c>
      <c r="D56" s="16">
        <f t="shared" ref="D56" si="13">SUM(B56:C56)</f>
        <v>10</v>
      </c>
    </row>
    <row r="57" spans="1:4">
      <c r="A57" s="3">
        <v>44790</v>
      </c>
      <c r="B57" s="24">
        <v>6</v>
      </c>
      <c r="C57" s="25">
        <v>0</v>
      </c>
      <c r="D57" s="16">
        <f t="shared" ref="D57:D61" si="14">SUM(B57:C57)</f>
        <v>6</v>
      </c>
    </row>
    <row r="58" spans="1:4">
      <c r="A58" s="3">
        <v>44791</v>
      </c>
      <c r="B58" s="24">
        <v>6</v>
      </c>
      <c r="C58" s="24">
        <v>0</v>
      </c>
      <c r="D58" s="16">
        <f t="shared" si="14"/>
        <v>6</v>
      </c>
    </row>
    <row r="59" spans="1:4">
      <c r="A59" s="3">
        <v>44792</v>
      </c>
      <c r="B59" s="16">
        <v>10</v>
      </c>
      <c r="C59" s="24">
        <v>0</v>
      </c>
      <c r="D59" s="16">
        <f t="shared" si="14"/>
        <v>10</v>
      </c>
    </row>
    <row r="60" spans="1:4">
      <c r="A60" s="3">
        <v>44793</v>
      </c>
      <c r="B60" s="16">
        <v>8</v>
      </c>
      <c r="C60" s="24">
        <v>0</v>
      </c>
      <c r="D60" s="16">
        <f t="shared" si="14"/>
        <v>8</v>
      </c>
    </row>
    <row r="61" spans="1:4">
      <c r="A61" s="3">
        <v>44794</v>
      </c>
      <c r="B61" s="16">
        <v>9</v>
      </c>
      <c r="C61" s="16">
        <v>0</v>
      </c>
      <c r="D61" s="16">
        <f t="shared" si="14"/>
        <v>9</v>
      </c>
    </row>
    <row r="62" spans="1:4">
      <c r="A62" s="3">
        <v>44795</v>
      </c>
      <c r="B62" s="16">
        <v>9</v>
      </c>
      <c r="C62" s="16">
        <v>0</v>
      </c>
      <c r="D62" s="16">
        <f t="shared" ref="D62" si="15">SUM(B62:C62)</f>
        <v>9</v>
      </c>
    </row>
    <row r="63" spans="1:4">
      <c r="A63" s="3">
        <v>44796</v>
      </c>
      <c r="B63" s="16">
        <v>9</v>
      </c>
      <c r="C63" s="16">
        <v>0</v>
      </c>
      <c r="D63" s="16">
        <f t="shared" ref="D63" si="16">SUM(B63:C63)</f>
        <v>9</v>
      </c>
    </row>
    <row r="64" spans="1:4">
      <c r="A64" s="3">
        <v>44797</v>
      </c>
      <c r="B64" s="16">
        <v>10</v>
      </c>
      <c r="C64" s="16">
        <v>0</v>
      </c>
      <c r="D64" s="16">
        <f t="shared" ref="D64" si="17">SUM(B64:C64)</f>
        <v>10</v>
      </c>
    </row>
    <row r="65" spans="1:4">
      <c r="A65" s="3">
        <v>44798</v>
      </c>
      <c r="B65" s="16">
        <v>11</v>
      </c>
      <c r="C65" s="16">
        <v>0</v>
      </c>
      <c r="D65" s="16">
        <f t="shared" ref="D65" si="18">SUM(B65:C65)</f>
        <v>11</v>
      </c>
    </row>
    <row r="66" spans="1:4">
      <c r="A66" s="3">
        <v>44799</v>
      </c>
      <c r="B66" s="16"/>
      <c r="C66" s="16"/>
      <c r="D66" s="16"/>
    </row>
    <row r="67" spans="1:4">
      <c r="A67" s="3">
        <v>44800</v>
      </c>
      <c r="B67" s="16"/>
      <c r="C67" s="16"/>
      <c r="D67" s="16"/>
    </row>
    <row r="68" spans="1:4">
      <c r="A68" s="3">
        <v>44801</v>
      </c>
      <c r="B68" s="16"/>
      <c r="C68" s="16"/>
      <c r="D68" s="16"/>
    </row>
    <row r="69" spans="1:4">
      <c r="A69" s="3">
        <v>44802</v>
      </c>
      <c r="B69" s="16"/>
      <c r="C69" s="16"/>
      <c r="D69" s="16"/>
    </row>
    <row r="70" spans="1:4">
      <c r="A70" s="3">
        <v>44803</v>
      </c>
      <c r="B70" s="16"/>
      <c r="C70" s="16"/>
      <c r="D70" s="16"/>
    </row>
    <row r="71" spans="1:4">
      <c r="A71" s="3">
        <v>44804</v>
      </c>
      <c r="B71" s="16"/>
      <c r="C71" s="16"/>
      <c r="D71" s="16"/>
    </row>
  </sheetData>
  <phoneticPr fontId="1"/>
  <printOptions horizontalCentered="1" verticalCentered="1"/>
  <pageMargins left="0.25" right="0.25" top="0.75" bottom="0.75" header="0.3" footer="0.3"/>
  <pageSetup paperSize="9" scale="72" orientation="portrait" horizontalDpi="0" verticalDpi="0" copies="2"/>
  <ignoredErrors>
    <ignoredError sqref="D41:D4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2022-08-02T03:37:49Z</cp:lastPrinted>
  <dcterms:created xsi:type="dcterms:W3CDTF">2022-05-18T06:35:45Z</dcterms:created>
  <dcterms:modified xsi:type="dcterms:W3CDTF">2022-08-25T20:42:45Z</dcterms:modified>
</cp:coreProperties>
</file>