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A6EA7322-7671-3C48-B25A-941F8208ECF9}" xr6:coauthVersionLast="47" xr6:coauthVersionMax="47" xr10:uidLastSave="{00000000-0000-0000-0000-000000000000}"/>
  <bookViews>
    <workbookView xWindow="2840" yWindow="500" windowWidth="288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8" i="1" l="1"/>
  <c r="E67" i="1"/>
  <c r="I26" i="1"/>
  <c r="D27" i="1"/>
  <c r="E27" i="1"/>
  <c r="F27" i="1"/>
  <c r="G27" i="1"/>
  <c r="H27" i="1"/>
  <c r="C27" i="1"/>
  <c r="E65" i="1" l="1"/>
  <c r="E66" i="1"/>
  <c r="I25" i="1" l="1"/>
  <c r="I24" i="1" l="1"/>
  <c r="E64" i="1"/>
  <c r="E63" i="1"/>
  <c r="I23" i="1"/>
  <c r="E62" i="1" l="1"/>
  <c r="I22" i="1"/>
  <c r="E61" i="1" l="1"/>
  <c r="E60" i="1"/>
  <c r="E59" i="1"/>
  <c r="E57" i="1" l="1"/>
  <c r="E58" i="1"/>
  <c r="I20" i="1"/>
  <c r="I21" i="1"/>
  <c r="E56" i="1" l="1"/>
  <c r="E55" i="1" l="1"/>
  <c r="I19" i="1"/>
  <c r="E54" i="1" l="1"/>
  <c r="I18" i="1" l="1"/>
  <c r="E53" i="1"/>
  <c r="E52" i="1"/>
  <c r="I17" i="1"/>
  <c r="E51" i="1" l="1"/>
  <c r="I16" i="1"/>
  <c r="E50" i="1"/>
  <c r="E49" i="1"/>
  <c r="E48" i="1"/>
  <c r="E47" i="1"/>
  <c r="I15" i="1"/>
  <c r="I27" i="1" s="1"/>
  <c r="H11" i="1"/>
  <c r="H12" i="1" s="1"/>
  <c r="G11" i="1"/>
  <c r="G12" i="1" s="1"/>
  <c r="F11" i="1"/>
  <c r="F12" i="1" s="1"/>
  <c r="E11" i="1"/>
  <c r="E12" i="1" s="1"/>
  <c r="D11" i="1"/>
  <c r="D12" i="1" s="1"/>
  <c r="C11" i="1"/>
  <c r="C12" i="1" s="1"/>
  <c r="I10" i="1"/>
  <c r="I9" i="1"/>
  <c r="I8" i="1"/>
  <c r="I7" i="1"/>
  <c r="I6" i="1"/>
  <c r="I5" i="1"/>
  <c r="I4" i="1"/>
  <c r="I3" i="1"/>
  <c r="I11" i="1" l="1"/>
  <c r="I12" i="1" s="1"/>
</calcChain>
</file>

<file path=xl/sharedStrings.xml><?xml version="1.0" encoding="utf-8"?>
<sst xmlns="http://schemas.openxmlformats.org/spreadsheetml/2006/main" count="57" uniqueCount="37">
  <si>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</si>
  <si>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</si>
  <si>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</si>
  <si>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</si>
  <si>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</si>
  <si>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</si>
  <si>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</si>
  <si>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</si>
  <si>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</si>
  <si>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</si>
  <si>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</si>
  <si>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</si>
  <si>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</si>
  <si>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</si>
  <si>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</si>
  <si>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</si>
  <si>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</si>
  <si>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</si>
  <si>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</si>
  <si>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</si>
  <si>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※感染経路不明例が急増しています。感染者急増に伴い無症状感染者も増加していることが窺えます。</t>
    <rPh sb="1" eb="8">
      <t xml:space="preserve">カンセンケイロフメイレイガ </t>
    </rPh>
    <rPh sb="9" eb="11">
      <t xml:space="preserve">キュウゾウシテイマス。 </t>
    </rPh>
    <rPh sb="17" eb="20">
      <t xml:space="preserve">カンセンシャ </t>
    </rPh>
    <rPh sb="20" eb="22">
      <t xml:space="preserve">キュウゾウニトモナイ </t>
    </rPh>
    <rPh sb="25" eb="31">
      <t xml:space="preserve">ムショウジョウカンセンシャ </t>
    </rPh>
    <rPh sb="32" eb="34">
      <t xml:space="preserve">ゾウカシテイルコトガ </t>
    </rPh>
    <rPh sb="41" eb="42">
      <t xml:space="preserve">ウカガエマス。 </t>
    </rPh>
    <phoneticPr fontId="1"/>
  </si>
  <si>
    <t>PCR検査の場合、報告が翌日、翌々日になるため、前日、前々日の感染者数が増えることがあります。</t>
    <rPh sb="3" eb="5">
      <t xml:space="preserve">ケンサ </t>
    </rPh>
    <rPh sb="6" eb="8">
      <t xml:space="preserve">バアイ </t>
    </rPh>
    <rPh sb="9" eb="11">
      <t xml:space="preserve">ホウコクガ </t>
    </rPh>
    <rPh sb="12" eb="14">
      <t xml:space="preserve">ヨクジツニナルタメ、 </t>
    </rPh>
    <rPh sb="15" eb="16">
      <t xml:space="preserve">ヨクヨクジツ </t>
    </rPh>
    <rPh sb="24" eb="26">
      <t xml:space="preserve">ゼンジツノ </t>
    </rPh>
    <rPh sb="27" eb="28">
      <t xml:space="preserve">ゼンゼンジツ </t>
    </rPh>
    <rPh sb="31" eb="34">
      <t xml:space="preserve">カンセンシャ </t>
    </rPh>
    <rPh sb="34" eb="35">
      <t xml:space="preserve">スウガ </t>
    </rPh>
    <rPh sb="36" eb="37">
      <t xml:space="preserve">フエル </t>
    </rPh>
    <phoneticPr fontId="1"/>
  </si>
  <si>
    <t>8月</t>
  </si>
  <si>
    <t>自宅療養者数</t>
    <rPh sb="0" eb="6">
      <t xml:space="preserve">ジタクリョウヨウシャスウ </t>
    </rPh>
    <phoneticPr fontId="1"/>
  </si>
  <si>
    <t>宿泊療養者数</t>
    <rPh sb="0" eb="6">
      <t xml:space="preserve">シュクハクリョウヨウシャスウ </t>
    </rPh>
    <phoneticPr fontId="1"/>
  </si>
  <si>
    <t>療養者数合計</t>
    <rPh sb="0" eb="3">
      <t xml:space="preserve">リョウヨウシャ </t>
    </rPh>
    <rPh sb="3" eb="4">
      <t xml:space="preserve">スウ </t>
    </rPh>
    <rPh sb="4" eb="6">
      <t xml:space="preserve">ゴウケイ </t>
    </rPh>
    <phoneticPr fontId="1"/>
  </si>
  <si>
    <t>療養者数</t>
    <rPh sb="0" eb="4">
      <t xml:space="preserve">リョウヨウシャスウ </t>
    </rPh>
    <phoneticPr fontId="1"/>
  </si>
  <si>
    <t>8月合計</t>
    <phoneticPr fontId="1"/>
  </si>
  <si>
    <t>※県内の感染者急増に伴い、7月下旬から濃厚接触者・感染疑い例も急増しています。</t>
    <rPh sb="1" eb="3">
      <t xml:space="preserve">ケンナイ </t>
    </rPh>
    <rPh sb="4" eb="9">
      <t xml:space="preserve">カンセンシャキュウゾウニトモナイ </t>
    </rPh>
    <rPh sb="14" eb="15">
      <t xml:space="preserve">ガツ </t>
    </rPh>
    <rPh sb="15" eb="17">
      <t xml:space="preserve">ゲジュンカラ </t>
    </rPh>
    <rPh sb="19" eb="24">
      <t xml:space="preserve">ノウコウセッショクシャ </t>
    </rPh>
    <rPh sb="25" eb="28">
      <t xml:space="preserve">カンセンウタガイレイガ </t>
    </rPh>
    <rPh sb="31" eb="33">
      <t xml:space="preserve">キュウゾウシテイマス </t>
    </rPh>
    <phoneticPr fontId="1"/>
  </si>
  <si>
    <t>　潜在的な感染者も増加を続けています。</t>
    <rPh sb="1" eb="4">
      <t xml:space="preserve">センザイテキナ </t>
    </rPh>
    <rPh sb="5" eb="8">
      <t xml:space="preserve">カンセンシャ </t>
    </rPh>
    <rPh sb="9" eb="11">
      <t xml:space="preserve">ゾウカヲ </t>
    </rPh>
    <rPh sb="12" eb="13">
      <t xml:space="preserve">ツヅケテイルト </t>
    </rPh>
    <phoneticPr fontId="1"/>
  </si>
  <si>
    <t>3名</t>
    <rPh sb="1" eb="2">
      <t xml:space="preserve">メイ </t>
    </rPh>
    <phoneticPr fontId="1"/>
  </si>
  <si>
    <r>
      <t>※感染回避には、マスク着用・常時換気が重要です。</t>
    </r>
    <r>
      <rPr>
        <b/>
        <u/>
        <sz val="12"/>
        <color rgb="FFFF0000"/>
        <rFont val="游明朝"/>
        <family val="1"/>
        <charset val="128"/>
      </rPr>
      <t>エアロゾル感染(空気感染)も確認されています。</t>
    </r>
    <r>
      <rPr>
        <b/>
        <sz val="12"/>
        <color rgb="FFFF0000"/>
        <rFont val="游明朝"/>
        <family val="1"/>
        <charset val="128"/>
      </rPr>
      <t>密閉空間を避けて慎重な行動を!</t>
    </r>
    <rPh sb="1" eb="5">
      <t xml:space="preserve">カンセンカイヒノ </t>
    </rPh>
    <rPh sb="14" eb="18">
      <t xml:space="preserve">ジョウジカンキ </t>
    </rPh>
    <rPh sb="19" eb="21">
      <t xml:space="preserve">ジュウヨウデス。 </t>
    </rPh>
    <rPh sb="32" eb="34">
      <t xml:space="preserve">クウキ </t>
    </rPh>
    <rPh sb="34" eb="36">
      <t xml:space="preserve">カンセン </t>
    </rPh>
    <rPh sb="38" eb="40">
      <t xml:space="preserve">カクニンサレテイマス </t>
    </rPh>
    <rPh sb="47" eb="51">
      <t xml:space="preserve">ミッペイクウカンヲ </t>
    </rPh>
    <rPh sb="52" eb="53">
      <t xml:space="preserve">サケテ </t>
    </rPh>
    <rPh sb="55" eb="57">
      <t xml:space="preserve">シンチョウナコウドウヲ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</si>
  <si>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</si>
  <si>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1名</t>
    <rPh sb="1" eb="2">
      <t>メイ</t>
    </rPh>
    <phoneticPr fontId="1"/>
  </si>
  <si>
    <t>1名</t>
    <rPh sb="1" eb="2">
      <t xml:space="preserve">メイ </t>
    </rPh>
    <phoneticPr fontId="1"/>
  </si>
  <si>
    <r>
      <t>※岩手県の先週(8/14〜8/20)の1週間平均の検査陽性率は70%、平均の感染者数は、1,411名と</t>
    </r>
    <r>
      <rPr>
        <b/>
        <u/>
        <sz val="12"/>
        <color rgb="FFFF0000"/>
        <rFont val="游明朝"/>
        <family val="1"/>
        <charset val="128"/>
      </rPr>
      <t>過去最大</t>
    </r>
    <r>
      <rPr>
        <b/>
        <sz val="12"/>
        <color rgb="FFFF0000"/>
        <rFont val="游明朝"/>
        <family val="1"/>
        <charset val="128"/>
      </rPr>
      <t>です。感染はさらに拡大を続けています!</t>
    </r>
    <rPh sb="1" eb="4">
      <t xml:space="preserve">イワテケン </t>
    </rPh>
    <rPh sb="5" eb="7">
      <t xml:space="preserve">センシュウ </t>
    </rPh>
    <rPh sb="20" eb="24">
      <t xml:space="preserve">シュウカンヘイキン </t>
    </rPh>
    <rPh sb="25" eb="30">
      <t xml:space="preserve">ケンサヨウセイリツハ </t>
    </rPh>
    <rPh sb="35" eb="37">
      <t xml:space="preserve">ヘイキンノ </t>
    </rPh>
    <rPh sb="38" eb="42">
      <t xml:space="preserve">カンセンシャスウ </t>
    </rPh>
    <rPh sb="49" eb="50">
      <t xml:space="preserve">メイ </t>
    </rPh>
    <rPh sb="51" eb="53">
      <t xml:space="preserve">カコタイタノ </t>
    </rPh>
    <rPh sb="53" eb="55">
      <t xml:space="preserve">サイダイ </t>
    </rPh>
    <rPh sb="58" eb="60">
      <t xml:space="preserve">カンセンハ </t>
    </rPh>
    <rPh sb="64" eb="66">
      <t xml:space="preserve">カクダイヲ </t>
    </rPh>
    <rPh sb="67" eb="68">
      <t xml:space="preserve">ツヅケテイマス </t>
    </rPh>
    <phoneticPr fontId="1"/>
  </si>
  <si>
    <t>報告数</t>
    <rPh sb="0" eb="3">
      <t xml:space="preserve">ホウコクスウ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</si>
</sst>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\(aaa\)"/>
    <numFmt numFmtId="177" formatCode="0.0%"/>
    <numFmt numFmtId="178" formatCode="0_);[Red]\(0\)"/>
  </numFmts>
  <fonts count="10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sz val="12"/>
      <color rgb="FFFF000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sz val="12"/>
      <color rgb="FF000000"/>
      <name val="游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40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5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6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178" fontId="0" fillId="0" borderId="1" xfId="0" applyNumberFormat="1" applyBorder="1">
      <alignment vertical="center"/>
    </xf>
    <xf numFmtId="0" fontId="5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178" fontId="9" fillId="0" borderId="1" xfId="0" applyNumberFormat="1" applyFont="1" applyBorder="1">
      <alignment vertical="center"/>
    </xf>
    <xf numFmtId="178" fontId="9" fillId="0" borderId="8" xfId="0" applyNumberFormat="1" applyFont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76" fontId="0" fillId="0" borderId="0" xfId="0" applyNumberFormat="1" applyFill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 applyBorder="1">
      <alignment vertical="center"/>
    </xf>
    <xf numFmtId="0" fontId="0" fillId="0" borderId="0" xfId="0" applyFill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B1:J77"/>
  <sheetViews>
    <sheetView tabSelected="1" zoomScaleNormal="100" workbookViewId="0">
      <selection activeCell="H2" sqref="H2"/>
    </sheetView>
  </sheetViews>
  <sheetFormatPr baseColWidth="10" defaultRowHeight="20"/>
  <cols>
    <col min="2" max="2" width="13" bestFit="1" customWidth="1"/>
    <col min="7" max="7" width="13.28515625" bestFit="1" customWidth="1"/>
    <col min="8" max="8" width="13.140625" bestFit="1" customWidth="1"/>
    <col min="9" max="9" width="10.85546875" bestFit="1" customWidth="1"/>
    <col min="10" max="19" width="10.28515625" bestFit="1" customWidth="1"/>
    <col min="20" max="20" width="10.85546875" bestFit="1" customWidth="1"/>
    <col min="21" max="21" width="11.42578125" customWidth="1"/>
    <col min="22" max="26" width="10.85546875" bestFit="1" customWidth="1"/>
  </cols>
  <sheetData>
    <row r="1" spans="2:10">
      <c r="B1" s="17" t="s">
        <v>13</v>
      </c>
      <c r="G1" t="s">
        <v>12</v>
      </c>
      <c r="H1" s="20">
        <v>44796</v>
      </c>
      <c r="I1" s="18">
        <v>0.97916666666666663</v>
      </c>
    </row>
    <row r="2" spans="2:10" s="22" customFormat="1">
      <c r="B2" s="23" t="s">
        <v>15</v>
      </c>
      <c r="C2" s="32" t="s">
        <v>0</v>
      </c>
      <c r="D2" s="23" t="s">
        <v>1</v>
      </c>
      <c r="E2" s="32" t="s">
        <v>2</v>
      </c>
      <c r="F2" s="32" t="s">
        <v>3</v>
      </c>
      <c r="G2" s="23" t="s">
        <v>4</v>
      </c>
      <c r="H2" s="33" t="s">
        <v>5</v>
      </c>
      <c r="I2" s="23" t="s">
        <v>6</v>
      </c>
    </row>
    <row r="3" spans="2:10">
      <c r="B3" s="1" t="s">
        <v>7</v>
      </c>
      <c r="C3" s="1">
        <v>1</v>
      </c>
      <c r="D3" s="1">
        <v>0</v>
      </c>
      <c r="E3" s="1">
        <v>0</v>
      </c>
      <c r="F3" s="1">
        <v>2</v>
      </c>
      <c r="G3" s="1">
        <v>0</v>
      </c>
      <c r="H3" s="1">
        <v>0</v>
      </c>
      <c r="I3" s="1">
        <f t="shared" ref="I3:I10" si="0">SUM(C3:H3)</f>
        <v>3</v>
      </c>
    </row>
    <row r="4" spans="2:10">
      <c r="B4" s="1" t="s">
        <v>8</v>
      </c>
      <c r="C4" s="1">
        <v>2</v>
      </c>
      <c r="D4" s="1">
        <v>0</v>
      </c>
      <c r="E4" s="1">
        <v>4</v>
      </c>
      <c r="F4" s="1">
        <v>1</v>
      </c>
      <c r="G4" s="1">
        <v>0</v>
      </c>
      <c r="H4" s="1">
        <v>7</v>
      </c>
      <c r="I4" s="1">
        <f t="shared" si="0"/>
        <v>14</v>
      </c>
    </row>
    <row r="5" spans="2:10">
      <c r="B5" s="1" t="s">
        <v>9</v>
      </c>
      <c r="C5" s="1">
        <v>0</v>
      </c>
      <c r="D5" s="1">
        <v>2</v>
      </c>
      <c r="E5" s="1">
        <v>3</v>
      </c>
      <c r="F5" s="1">
        <v>8</v>
      </c>
      <c r="G5" s="1">
        <v>5</v>
      </c>
      <c r="H5" s="1">
        <v>2</v>
      </c>
      <c r="I5" s="1">
        <f t="shared" si="0"/>
        <v>20</v>
      </c>
    </row>
    <row r="6" spans="2:10">
      <c r="B6" s="1" t="s">
        <v>10</v>
      </c>
      <c r="C6" s="1">
        <v>3</v>
      </c>
      <c r="D6" s="1">
        <v>2</v>
      </c>
      <c r="E6" s="1">
        <v>0</v>
      </c>
      <c r="F6" s="1">
        <v>5</v>
      </c>
      <c r="G6" s="1">
        <v>2</v>
      </c>
      <c r="H6" s="1">
        <v>3</v>
      </c>
      <c r="I6" s="1">
        <f t="shared" si="0"/>
        <v>15</v>
      </c>
    </row>
    <row r="7" spans="2:10">
      <c r="B7" s="1" t="s">
        <v>11</v>
      </c>
      <c r="C7" s="1">
        <v>2</v>
      </c>
      <c r="D7" s="1">
        <v>4</v>
      </c>
      <c r="E7" s="1">
        <v>5</v>
      </c>
      <c r="F7" s="1">
        <v>8</v>
      </c>
      <c r="G7" s="1">
        <v>3</v>
      </c>
      <c r="H7" s="1">
        <v>4</v>
      </c>
      <c r="I7" s="1">
        <f t="shared" si="0"/>
        <v>26</v>
      </c>
    </row>
    <row r="8" spans="2:10">
      <c r="B8" s="1" t="s">
        <v>17</v>
      </c>
      <c r="C8" s="1">
        <v>0</v>
      </c>
      <c r="D8" s="1">
        <v>1</v>
      </c>
      <c r="E8" s="1">
        <v>2</v>
      </c>
      <c r="F8" s="1">
        <v>5</v>
      </c>
      <c r="G8" s="1">
        <v>1</v>
      </c>
      <c r="H8" s="1">
        <v>1</v>
      </c>
      <c r="I8" s="1">
        <f t="shared" si="0"/>
        <v>10</v>
      </c>
    </row>
    <row r="9" spans="2:10">
      <c r="B9" s="1" t="s">
        <v>18</v>
      </c>
      <c r="C9" s="14">
        <v>7</v>
      </c>
      <c r="D9" s="14">
        <v>4</v>
      </c>
      <c r="E9" s="14">
        <v>8</v>
      </c>
      <c r="F9" s="14">
        <v>10</v>
      </c>
      <c r="G9" s="1">
        <v>4</v>
      </c>
      <c r="H9" s="14">
        <v>10</v>
      </c>
      <c r="I9" s="13">
        <f t="shared" si="0"/>
        <v>43</v>
      </c>
      <c r="J9" s="12" t="s">
        <v>19</v>
      </c>
    </row>
    <row r="10" spans="2:10" ht="21" thickBot="1">
      <c r="B10" s="5" t="s">
        <v>22</v>
      </c>
      <c r="C10" s="27">
        <v>1</v>
      </c>
      <c r="D10" s="5">
        <v>3</v>
      </c>
      <c r="E10" s="5">
        <v>2</v>
      </c>
      <c r="F10" s="5">
        <v>7</v>
      </c>
      <c r="G10" s="34">
        <v>6</v>
      </c>
      <c r="H10" s="5">
        <v>5</v>
      </c>
      <c r="I10" s="1">
        <f t="shared" si="0"/>
        <v>24</v>
      </c>
      <c r="J10" s="12"/>
    </row>
    <row r="11" spans="2:10" ht="21" thickBot="1">
      <c r="B11" s="6" t="s">
        <v>6</v>
      </c>
      <c r="C11" s="7">
        <f>SUM(C3:C10)</f>
        <v>16</v>
      </c>
      <c r="D11" s="7">
        <f t="shared" ref="D11:I11" si="1">SUM(D3:D10)</f>
        <v>16</v>
      </c>
      <c r="E11" s="7">
        <f t="shared" si="1"/>
        <v>24</v>
      </c>
      <c r="F11" s="7">
        <f t="shared" si="1"/>
        <v>46</v>
      </c>
      <c r="G11" s="7">
        <f t="shared" si="1"/>
        <v>21</v>
      </c>
      <c r="H11" s="7">
        <f t="shared" si="1"/>
        <v>32</v>
      </c>
      <c r="I11" s="11">
        <f t="shared" si="1"/>
        <v>155</v>
      </c>
    </row>
    <row r="12" spans="2:10">
      <c r="B12" s="9" t="s">
        <v>16</v>
      </c>
      <c r="C12" s="8">
        <f>C11/247</f>
        <v>6.4777327935222673E-2</v>
      </c>
      <c r="D12" s="8">
        <f>D11/303</f>
        <v>5.2805280528052806E-2</v>
      </c>
      <c r="E12" s="8">
        <f>E11/324</f>
        <v>7.407407407407407E-2</v>
      </c>
      <c r="F12" s="8">
        <f>F11/545</f>
        <v>8.4403669724770647E-2</v>
      </c>
      <c r="G12" s="8">
        <f>G11/300</f>
        <v>7.0000000000000007E-2</v>
      </c>
      <c r="H12" s="10">
        <f>H11/183</f>
        <v>0.17486338797814208</v>
      </c>
      <c r="I12" s="8">
        <f>I11/1902</f>
        <v>8.1493165089379607E-2</v>
      </c>
    </row>
    <row r="14" spans="2:10">
      <c r="B14" s="1" t="s">
        <v>14</v>
      </c>
      <c r="C14" s="2" t="s">
        <v>0</v>
      </c>
      <c r="D14" s="1" t="s">
        <v>1</v>
      </c>
      <c r="E14" s="2" t="s">
        <v>2</v>
      </c>
      <c r="F14" s="2" t="s">
        <v>3</v>
      </c>
      <c r="G14" s="1" t="s">
        <v>4</v>
      </c>
      <c r="H14" s="19" t="s">
        <v>5</v>
      </c>
      <c r="I14" s="1" t="s">
        <v>6</v>
      </c>
    </row>
    <row r="15" spans="2:10">
      <c r="B15" s="3">
        <v>44777</v>
      </c>
      <c r="C15" s="1"/>
      <c r="D15" s="1"/>
      <c r="E15" s="1">
        <v>1</v>
      </c>
      <c r="F15" s="1"/>
      <c r="G15" s="1">
        <v>1</v>
      </c>
      <c r="H15" s="1"/>
      <c r="I15" s="1">
        <f t="shared" ref="I15:I26" si="2">SUM(C15:H15)</f>
        <v>2</v>
      </c>
    </row>
    <row r="16" spans="2:10">
      <c r="B16" s="3">
        <v>44778</v>
      </c>
      <c r="C16" s="1"/>
      <c r="D16" s="1"/>
      <c r="E16" s="1"/>
      <c r="F16" s="1">
        <v>3</v>
      </c>
      <c r="G16" s="1"/>
      <c r="H16" s="1"/>
      <c r="I16" s="1">
        <f t="shared" si="2"/>
        <v>3</v>
      </c>
    </row>
    <row r="17" spans="2:10" s="22" customFormat="1">
      <c r="B17" s="21">
        <v>44779</v>
      </c>
      <c r="C17" s="23"/>
      <c r="D17" s="23"/>
      <c r="E17" s="23"/>
      <c r="F17" s="23">
        <v>1</v>
      </c>
      <c r="G17" s="23"/>
      <c r="H17" s="23">
        <v>1</v>
      </c>
      <c r="I17" s="23">
        <f t="shared" si="2"/>
        <v>2</v>
      </c>
    </row>
    <row r="18" spans="2:10" s="22" customFormat="1">
      <c r="B18" s="21">
        <v>44781</v>
      </c>
      <c r="C18" s="23"/>
      <c r="D18" s="23">
        <v>1</v>
      </c>
      <c r="E18" s="23"/>
      <c r="F18" s="23"/>
      <c r="G18" s="23">
        <v>1</v>
      </c>
      <c r="H18" s="23">
        <v>1</v>
      </c>
      <c r="I18" s="23">
        <f t="shared" si="2"/>
        <v>3</v>
      </c>
    </row>
    <row r="19" spans="2:10" s="22" customFormat="1">
      <c r="B19" s="21">
        <v>44782</v>
      </c>
      <c r="C19" s="23"/>
      <c r="D19" s="23"/>
      <c r="E19" s="23"/>
      <c r="F19" s="23">
        <v>1</v>
      </c>
      <c r="G19" s="23"/>
      <c r="H19" s="23">
        <v>1</v>
      </c>
      <c r="I19" s="23">
        <f t="shared" si="2"/>
        <v>2</v>
      </c>
    </row>
    <row r="20" spans="2:10" s="22" customFormat="1">
      <c r="B20" s="21">
        <v>44783</v>
      </c>
      <c r="C20" s="23">
        <v>1</v>
      </c>
      <c r="D20" s="23"/>
      <c r="E20" s="23"/>
      <c r="F20" s="23"/>
      <c r="G20" s="23">
        <v>1</v>
      </c>
      <c r="H20" s="23"/>
      <c r="I20" s="23">
        <f t="shared" si="2"/>
        <v>2</v>
      </c>
    </row>
    <row r="21" spans="2:10" s="22" customFormat="1">
      <c r="B21" s="21">
        <v>44785</v>
      </c>
      <c r="C21" s="23"/>
      <c r="D21" s="23"/>
      <c r="E21" s="23"/>
      <c r="F21" s="23"/>
      <c r="G21" s="23"/>
      <c r="H21" s="23">
        <v>1</v>
      </c>
      <c r="I21" s="23">
        <f t="shared" si="2"/>
        <v>1</v>
      </c>
    </row>
    <row r="22" spans="2:10" s="22" customFormat="1">
      <c r="B22" s="21">
        <v>44789</v>
      </c>
      <c r="C22" s="23"/>
      <c r="D22" s="23"/>
      <c r="E22" s="23"/>
      <c r="F22" s="23"/>
      <c r="G22" s="23"/>
      <c r="H22" s="23">
        <v>1</v>
      </c>
      <c r="I22" s="1">
        <f t="shared" si="2"/>
        <v>1</v>
      </c>
    </row>
    <row r="23" spans="2:10" s="22" customFormat="1">
      <c r="B23" s="21">
        <v>44790</v>
      </c>
      <c r="C23" s="23"/>
      <c r="D23" s="23"/>
      <c r="E23" s="23">
        <v>1</v>
      </c>
      <c r="F23" s="35">
        <v>1</v>
      </c>
      <c r="G23" s="23"/>
      <c r="H23" s="23"/>
      <c r="I23" s="1">
        <f t="shared" si="2"/>
        <v>2</v>
      </c>
    </row>
    <row r="24" spans="2:10" s="22" customFormat="1">
      <c r="B24" s="21">
        <v>44791</v>
      </c>
      <c r="C24" s="23"/>
      <c r="D24" s="28">
        <v>1</v>
      </c>
      <c r="E24" s="23"/>
      <c r="F24" s="23">
        <v>1</v>
      </c>
      <c r="G24" s="31">
        <v>1</v>
      </c>
      <c r="H24" s="23"/>
      <c r="I24" s="1">
        <f t="shared" si="2"/>
        <v>3</v>
      </c>
    </row>
    <row r="25" spans="2:10" s="22" customFormat="1">
      <c r="B25" s="21">
        <v>44792</v>
      </c>
      <c r="C25" s="23"/>
      <c r="D25" s="28">
        <v>1</v>
      </c>
      <c r="E25" s="23"/>
      <c r="F25" s="23"/>
      <c r="G25" s="28">
        <v>1</v>
      </c>
      <c r="H25" s="23"/>
      <c r="I25" s="1">
        <f t="shared" si="2"/>
        <v>2</v>
      </c>
    </row>
    <row r="26" spans="2:10" s="22" customFormat="1">
      <c r="B26" s="21">
        <v>44794</v>
      </c>
      <c r="C26" s="23"/>
      <c r="D26" s="23"/>
      <c r="E26" s="23"/>
      <c r="F26" s="23"/>
      <c r="G26" s="23">
        <v>1</v>
      </c>
      <c r="H26" s="23"/>
      <c r="I26" s="1">
        <f t="shared" si="2"/>
        <v>1</v>
      </c>
    </row>
    <row r="27" spans="2:10">
      <c r="B27" s="1" t="s">
        <v>27</v>
      </c>
      <c r="C27" s="1">
        <f>SUM(C15:C26)</f>
        <v>1</v>
      </c>
      <c r="D27" s="1">
        <f t="shared" ref="D27:I27" si="3">SUM(D15:D26)</f>
        <v>3</v>
      </c>
      <c r="E27" s="1">
        <f t="shared" si="3"/>
        <v>2</v>
      </c>
      <c r="F27" s="1">
        <f t="shared" si="3"/>
        <v>7</v>
      </c>
      <c r="G27" s="1">
        <f t="shared" si="3"/>
        <v>6</v>
      </c>
      <c r="H27" s="1">
        <f t="shared" si="3"/>
        <v>5</v>
      </c>
      <c r="I27" s="1">
        <f t="shared" si="3"/>
        <v>24</v>
      </c>
      <c r="J27" s="4"/>
    </row>
    <row r="29" spans="2:10" s="22" customFormat="1">
      <c r="B29" s="39">
        <v>44785</v>
      </c>
      <c r="C29" s="40" t="s">
        <v>36</v>
      </c>
      <c r="D29" s="26" t="s">
        <v>30</v>
      </c>
    </row>
    <row r="30" spans="2:10" s="22" customFormat="1">
      <c r="B30" s="37">
        <v>44786</v>
      </c>
      <c r="C30" s="40" t="s">
        <v>36</v>
      </c>
      <c r="D30" s="26" t="s">
        <v>33</v>
      </c>
    </row>
    <row r="31" spans="2:10">
      <c r="B31" s="38">
        <v>44789</v>
      </c>
      <c r="C31" s="40" t="s">
        <v>36</v>
      </c>
      <c r="D31" s="26" t="s">
        <v>34</v>
      </c>
    </row>
    <row r="32" spans="2:10">
      <c r="B32" s="38">
        <v>44791</v>
      </c>
      <c r="C32" s="40" t="s">
        <v>36</v>
      </c>
      <c r="D32" s="26" t="s">
        <v>34</v>
      </c>
    </row>
    <row r="33" spans="2:5">
      <c r="B33" s="38">
        <v>44792</v>
      </c>
      <c r="C33" s="40" t="s">
        <v>36</v>
      </c>
      <c r="D33" s="29" t="s">
        <v>30</v>
      </c>
    </row>
    <row r="34" spans="2:5">
      <c r="B34" s="38">
        <v>44793</v>
      </c>
      <c r="C34" s="40" t="s">
        <v>36</v>
      </c>
      <c r="D34" s="30" t="s">
        <v>34</v>
      </c>
    </row>
    <row r="35" spans="2:5">
      <c r="B35" s="38">
        <v>44794</v>
      </c>
      <c r="C35" s="40" t="s">
        <v>36</v>
      </c>
      <c r="D35" s="26" t="s">
        <v>34</v>
      </c>
    </row>
    <row r="36" spans="2:5">
      <c r="B36" s="38">
        <v>44795</v>
      </c>
      <c r="C36" s="40" t="s">
        <v>36</v>
      </c>
      <c r="D36" s="36" t="s">
        <v>34</v>
      </c>
    </row>
    <row r="37" spans="2:5">
      <c r="B37" t="s">
        <v>32</v>
      </c>
    </row>
    <row r="38" spans="2:5">
      <c r="B38" t="s">
        <v>21</v>
      </c>
    </row>
    <row r="39" spans="2:5">
      <c r="B39" t="s">
        <v>20</v>
      </c>
    </row>
    <row r="40" spans="2:5">
      <c r="B40" t="s">
        <v>28</v>
      </c>
    </row>
    <row r="41" spans="2:5">
      <c r="B41" s="15" t="s">
        <v>35</v>
      </c>
    </row>
    <row r="42" spans="2:5">
      <c r="B42" s="15" t="s">
        <v>29</v>
      </c>
    </row>
    <row r="43" spans="2:5">
      <c r="B43" s="15" t="s">
        <v>31</v>
      </c>
    </row>
    <row r="45" spans="2:5">
      <c r="B45" s="17" t="s">
        <v>26</v>
      </c>
    </row>
    <row r="46" spans="2:5" s="4" customFormat="1">
      <c r="B46" s="1"/>
      <c r="C46" s="1" t="s">
        <v>23</v>
      </c>
      <c r="D46" s="1" t="s">
        <v>24</v>
      </c>
      <c r="E46" s="1" t="s">
        <v>25</v>
      </c>
    </row>
    <row r="47" spans="2:5">
      <c r="B47" s="3">
        <v>44774</v>
      </c>
      <c r="C47" s="16">
        <v>16</v>
      </c>
      <c r="D47" s="16">
        <v>1</v>
      </c>
      <c r="E47" s="16">
        <f>SUM(C47:D47)</f>
        <v>17</v>
      </c>
    </row>
    <row r="48" spans="2:5">
      <c r="B48" s="3">
        <v>44775</v>
      </c>
      <c r="C48" s="16">
        <v>15</v>
      </c>
      <c r="D48" s="16">
        <v>1</v>
      </c>
      <c r="E48" s="16">
        <f t="shared" ref="E48:E51" si="4">SUM(C48:D48)</f>
        <v>16</v>
      </c>
    </row>
    <row r="49" spans="2:5">
      <c r="B49" s="3">
        <v>44776</v>
      </c>
      <c r="C49" s="16">
        <v>16</v>
      </c>
      <c r="D49" s="16">
        <v>1</v>
      </c>
      <c r="E49" s="16">
        <f t="shared" si="4"/>
        <v>17</v>
      </c>
    </row>
    <row r="50" spans="2:5">
      <c r="B50" s="3">
        <v>44777</v>
      </c>
      <c r="C50" s="16">
        <v>15</v>
      </c>
      <c r="D50" s="16">
        <v>0</v>
      </c>
      <c r="E50" s="16">
        <f t="shared" si="4"/>
        <v>15</v>
      </c>
    </row>
    <row r="51" spans="2:5">
      <c r="B51" s="3">
        <v>44778</v>
      </c>
      <c r="C51" s="16">
        <v>12</v>
      </c>
      <c r="D51" s="16">
        <v>0</v>
      </c>
      <c r="E51" s="16">
        <f t="shared" si="4"/>
        <v>12</v>
      </c>
    </row>
    <row r="52" spans="2:5">
      <c r="B52" s="3">
        <v>44779</v>
      </c>
      <c r="C52" s="16">
        <v>12</v>
      </c>
      <c r="D52" s="16">
        <v>0</v>
      </c>
      <c r="E52" s="16">
        <f t="shared" ref="E52" si="5">SUM(C52:D52)</f>
        <v>12</v>
      </c>
    </row>
    <row r="53" spans="2:5">
      <c r="B53" s="3">
        <v>44780</v>
      </c>
      <c r="C53" s="16">
        <v>8</v>
      </c>
      <c r="D53" s="16">
        <v>0</v>
      </c>
      <c r="E53" s="16">
        <f t="shared" ref="E53" si="6">SUM(C53:D53)</f>
        <v>8</v>
      </c>
    </row>
    <row r="54" spans="2:5">
      <c r="B54" s="3">
        <v>44781</v>
      </c>
      <c r="C54" s="16">
        <v>11</v>
      </c>
      <c r="D54" s="16">
        <v>0</v>
      </c>
      <c r="E54" s="16">
        <f t="shared" ref="E54" si="7">SUM(C54:D54)</f>
        <v>11</v>
      </c>
    </row>
    <row r="55" spans="2:5">
      <c r="B55" s="3">
        <v>44782</v>
      </c>
      <c r="C55" s="16">
        <v>11</v>
      </c>
      <c r="D55" s="16">
        <v>0</v>
      </c>
      <c r="E55" s="16">
        <f t="shared" ref="E55" si="8">SUM(C55:D55)</f>
        <v>11</v>
      </c>
    </row>
    <row r="56" spans="2:5">
      <c r="B56" s="3">
        <v>44783</v>
      </c>
      <c r="C56" s="16">
        <v>12</v>
      </c>
      <c r="D56" s="16">
        <v>0</v>
      </c>
      <c r="E56" s="16">
        <f t="shared" ref="E56:E58" si="9">SUM(C56:D56)</f>
        <v>12</v>
      </c>
    </row>
    <row r="57" spans="2:5">
      <c r="B57" s="3">
        <v>44784</v>
      </c>
      <c r="C57" s="24">
        <v>12</v>
      </c>
      <c r="D57" s="25">
        <v>0</v>
      </c>
      <c r="E57" s="16">
        <f t="shared" si="9"/>
        <v>12</v>
      </c>
    </row>
    <row r="58" spans="2:5">
      <c r="B58" s="3">
        <v>44785</v>
      </c>
      <c r="C58" s="24">
        <v>15</v>
      </c>
      <c r="D58" s="25">
        <v>0</v>
      </c>
      <c r="E58" s="16">
        <f t="shared" si="9"/>
        <v>15</v>
      </c>
    </row>
    <row r="59" spans="2:5">
      <c r="B59" s="3">
        <v>44786</v>
      </c>
      <c r="C59" s="24">
        <v>14</v>
      </c>
      <c r="D59" s="25">
        <v>0</v>
      </c>
      <c r="E59" s="16">
        <f t="shared" ref="E59" si="10">SUM(C59:D59)</f>
        <v>14</v>
      </c>
    </row>
    <row r="60" spans="2:5">
      <c r="B60" s="3">
        <v>44787</v>
      </c>
      <c r="C60" s="24">
        <v>13</v>
      </c>
      <c r="D60" s="25">
        <v>0</v>
      </c>
      <c r="E60" s="16">
        <f t="shared" ref="E60" si="11">SUM(C60:D60)</f>
        <v>13</v>
      </c>
    </row>
    <row r="61" spans="2:5">
      <c r="B61" s="3">
        <v>44788</v>
      </c>
      <c r="C61" s="24">
        <v>10</v>
      </c>
      <c r="D61" s="25">
        <v>0</v>
      </c>
      <c r="E61" s="16">
        <f t="shared" ref="E61" si="12">SUM(C61:D61)</f>
        <v>10</v>
      </c>
    </row>
    <row r="62" spans="2:5">
      <c r="B62" s="3">
        <v>44789</v>
      </c>
      <c r="C62" s="24">
        <v>10</v>
      </c>
      <c r="D62" s="25">
        <v>0</v>
      </c>
      <c r="E62" s="16">
        <f t="shared" ref="E62" si="13">SUM(C62:D62)</f>
        <v>10</v>
      </c>
    </row>
    <row r="63" spans="2:5">
      <c r="B63" s="3">
        <v>44790</v>
      </c>
      <c r="C63" s="24">
        <v>6</v>
      </c>
      <c r="D63" s="25">
        <v>0</v>
      </c>
      <c r="E63" s="16">
        <f t="shared" ref="E63:E67" si="14">SUM(C63:D63)</f>
        <v>6</v>
      </c>
    </row>
    <row r="64" spans="2:5">
      <c r="B64" s="3">
        <v>44791</v>
      </c>
      <c r="C64" s="24">
        <v>6</v>
      </c>
      <c r="D64" s="24">
        <v>0</v>
      </c>
      <c r="E64" s="16">
        <f t="shared" si="14"/>
        <v>6</v>
      </c>
    </row>
    <row r="65" spans="2:5">
      <c r="B65" s="3">
        <v>44792</v>
      </c>
      <c r="C65" s="16">
        <v>10</v>
      </c>
      <c r="D65" s="24">
        <v>0</v>
      </c>
      <c r="E65" s="16">
        <f t="shared" si="14"/>
        <v>10</v>
      </c>
    </row>
    <row r="66" spans="2:5">
      <c r="B66" s="3">
        <v>44793</v>
      </c>
      <c r="C66" s="16">
        <v>8</v>
      </c>
      <c r="D66" s="24">
        <v>0</v>
      </c>
      <c r="E66" s="16">
        <f t="shared" si="14"/>
        <v>8</v>
      </c>
    </row>
    <row r="67" spans="2:5">
      <c r="B67" s="3">
        <v>44794</v>
      </c>
      <c r="C67" s="16">
        <v>9</v>
      </c>
      <c r="D67" s="16">
        <v>0</v>
      </c>
      <c r="E67" s="16">
        <f t="shared" si="14"/>
        <v>9</v>
      </c>
    </row>
    <row r="68" spans="2:5">
      <c r="B68" s="3">
        <v>44795</v>
      </c>
      <c r="C68" s="16">
        <v>9</v>
      </c>
      <c r="D68" s="16">
        <v>0</v>
      </c>
      <c r="E68" s="16">
        <f t="shared" ref="E68" si="15">SUM(C68:D68)</f>
        <v>9</v>
      </c>
    </row>
    <row r="69" spans="2:5">
      <c r="B69" s="3">
        <v>44796</v>
      </c>
      <c r="C69" s="16"/>
      <c r="D69" s="16"/>
      <c r="E69" s="16"/>
    </row>
    <row r="70" spans="2:5">
      <c r="B70" s="3">
        <v>44797</v>
      </c>
      <c r="C70" s="16"/>
      <c r="D70" s="16"/>
      <c r="E70" s="16"/>
    </row>
    <row r="71" spans="2:5">
      <c r="B71" s="3">
        <v>44798</v>
      </c>
      <c r="C71" s="16"/>
      <c r="D71" s="16"/>
      <c r="E71" s="16"/>
    </row>
    <row r="72" spans="2:5">
      <c r="B72" s="3">
        <v>44799</v>
      </c>
      <c r="C72" s="16"/>
      <c r="D72" s="16"/>
      <c r="E72" s="16"/>
    </row>
    <row r="73" spans="2:5">
      <c r="B73" s="3">
        <v>44800</v>
      </c>
      <c r="C73" s="16"/>
      <c r="D73" s="16"/>
      <c r="E73" s="16"/>
    </row>
    <row r="74" spans="2:5">
      <c r="B74" s="3">
        <v>44801</v>
      </c>
      <c r="C74" s="16"/>
      <c r="D74" s="16"/>
      <c r="E74" s="16"/>
    </row>
    <row r="75" spans="2:5">
      <c r="B75" s="3">
        <v>44802</v>
      </c>
      <c r="C75" s="16"/>
      <c r="D75" s="16"/>
      <c r="E75" s="16"/>
    </row>
    <row r="76" spans="2:5">
      <c r="B76" s="3">
        <v>44803</v>
      </c>
      <c r="C76" s="16"/>
      <c r="D76" s="16"/>
      <c r="E76" s="16"/>
    </row>
    <row r="77" spans="2:5">
      <c r="B77" s="3">
        <v>44804</v>
      </c>
      <c r="C77" s="16"/>
      <c r="D77" s="16"/>
      <c r="E77" s="16"/>
    </row>
  </sheetData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  <ignoredErrors>
    <ignoredError sqref="E47:E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2022-08-23T14:33:18Z</dcterms:modified>
</cp:coreProperties>
</file>